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Windows\SAS Dropbox\Enrique Chaves\SASAUDITORES\APLICACIÓN IFRS EN COLOMBIA\"/>
    </mc:Choice>
  </mc:AlternateContent>
  <xr:revisionPtr revIDLastSave="0" documentId="8_{1E345810-BBDA-46AB-8A98-EE4AC0C6B20B}" xr6:coauthVersionLast="47" xr6:coauthVersionMax="47" xr10:uidLastSave="{00000000-0000-0000-0000-000000000000}"/>
  <workbookProtection workbookAlgorithmName="SHA-512" workbookHashValue="6R/2EyAWFpL+dzFQrKXlrwmlFwnO6t0rynn8KKz7bUgvcGftqV/5r3gf0n54fI2btutPYxUqQh5oGaWi71XSyQ==" workbookSaltValue="n8qFe5l1YDO1j0WyQUKk9w==" workbookSpinCount="100000" lockStructure="1"/>
  <bookViews>
    <workbookView xWindow="-110" yWindow="-110" windowWidth="19420" windowHeight="10420" activeTab="1" xr2:uid="{742917D7-1C4B-46B1-B393-4E83C215FA8C}"/>
  </bookViews>
  <sheets>
    <sheet name="Procedimiento" sheetId="12" r:id="rId1"/>
    <sheet name="CUESTIONARIO" sheetId="14" r:id="rId2"/>
    <sheet name="Hoja1" sheetId="13" state="hidden" r:id="rId3"/>
  </sheets>
  <externalReferences>
    <externalReference r:id="rId4"/>
    <externalReference r:id="rId5"/>
    <externalReference r:id="rId6"/>
    <externalReference r:id="rId7"/>
    <externalReference r:id="rId8"/>
  </externalReferences>
  <definedNames>
    <definedName name="Año">[1]INICIAL!#REF!</definedName>
    <definedName name="AS2DocOpenMode" hidden="1">"AS2DocumentEdit"</definedName>
    <definedName name="Clients_Population_Total">#REF!</definedName>
    <definedName name="Computed_Sample_Population_Total">#REF!</definedName>
    <definedName name="CTASFREIGHT">'[2]CTAS Freight'!$A$3:$J$40</definedName>
    <definedName name="CTASSPL">'[2]CTAS SPLy LS'!$J$2:$O$133</definedName>
    <definedName name="CUADRO1">#REF!</definedName>
    <definedName name="CUADROMES">#REF!</definedName>
    <definedName name="fila">#REF!</definedName>
    <definedName name="GGG">#REF!</definedName>
    <definedName name="grales">#REF!</definedName>
    <definedName name="Interval">#REF!</definedName>
    <definedName name="inversion">#REF!</definedName>
    <definedName name="IVA">'[3]datos decreto'!$E$7:$Q$16</definedName>
    <definedName name="MP">#REF!</definedName>
    <definedName name="NonTop_Stratum_Value">#REF!</definedName>
    <definedName name="OOO">#REF!</definedName>
    <definedName name="personal">#REF!</definedName>
    <definedName name="R_Factor">#REF!</definedName>
    <definedName name="Selection_Remainder">#REF!</definedName>
    <definedName name="Starting_Point">#REF!</definedName>
    <definedName name="TextRefCopy1">#REF!</definedName>
    <definedName name="TextRefCopy10">[4]Controles!#REF!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4">#REF!</definedName>
    <definedName name="TextRefCopy5">[5]Cartera!$B$4</definedName>
    <definedName name="TextRefCopy6">[5]Cartera!#REF!</definedName>
    <definedName name="TextRefCopy7">[5]Cartera!#REF!</definedName>
    <definedName name="TextRefCopy8">#REF!</definedName>
    <definedName name="TextRefCopy9">#REF!</definedName>
    <definedName name="TextRefCopyRangeCount" hidden="1">7</definedName>
    <definedName name="Top_Stratum_Number">#REF!</definedName>
    <definedName name="Top_Stratum_Value">#REF!</definedName>
    <definedName name="Total_Number_Selections">#REF!</definedName>
    <definedName name="wrn.Aging._.and._.Trend._.Analysis."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0" i="13" l="1"/>
  <c r="B21" i="13"/>
  <c r="B33" i="13"/>
  <c r="B22" i="13"/>
  <c r="B23" i="13"/>
  <c r="C23" i="13"/>
  <c r="C24" i="13"/>
  <c r="C25" i="13"/>
  <c r="C26" i="13"/>
  <c r="C27" i="13"/>
  <c r="C28" i="13"/>
  <c r="C29" i="13"/>
  <c r="C30" i="13"/>
  <c r="B34" i="13"/>
  <c r="F31" i="14"/>
  <c r="B24" i="13"/>
  <c r="B25" i="13"/>
  <c r="B26" i="13"/>
  <c r="B27" i="13"/>
  <c r="B28" i="13"/>
  <c r="B29" i="13"/>
  <c r="B30" i="13"/>
</calcChain>
</file>

<file path=xl/sharedStrings.xml><?xml version="1.0" encoding="utf-8"?>
<sst xmlns="http://schemas.openxmlformats.org/spreadsheetml/2006/main" count="73" uniqueCount="56">
  <si>
    <t>Procedimiento</t>
  </si>
  <si>
    <t>Concepto</t>
  </si>
  <si>
    <t>A)</t>
  </si>
  <si>
    <t>B)</t>
  </si>
  <si>
    <t>C)</t>
  </si>
  <si>
    <t>1.1</t>
  </si>
  <si>
    <t>1.2</t>
  </si>
  <si>
    <t>1.3</t>
  </si>
  <si>
    <t>1.4</t>
  </si>
  <si>
    <t>Emisores de valores: Entidades y negocios fiduciarios que tengan valores inscritos en el Registro Nacional de Valores y Emisores (RNVE) en los términos del artículo 1.1.1.1.1. del Decreto 2555 de 2010.</t>
  </si>
  <si>
    <t>Entidades y negocios de interés público.</t>
  </si>
  <si>
    <t>Ser subordinada o sucursal de una compañía extranjera que aplique NIIF plenas.</t>
  </si>
  <si>
    <t>Ser subordinada o matriz de una compañía nacional que deba aplicar NIIF plenas.</t>
  </si>
  <si>
    <t>Ser matriz, asociada o negocio conjunto de una o más entidades extranjeras que apliquen NIIF plenas.</t>
  </si>
  <si>
    <t>Concepto 410 de 2017</t>
  </si>
  <si>
    <r>
      <t xml:space="preserve">Realizar importaciones o exportaciones que representen más del 50% de las compras o de las ventas respectivamente.
</t>
    </r>
    <r>
      <rPr>
        <b/>
        <u/>
        <sz val="10"/>
        <rFont val="Arial"/>
        <family val="2"/>
      </rPr>
      <t>En el caso de entidades cuya actividad comprenda la prestación de servicios, el porcentaje de las importaciones se medirá por los costos y gastos al exterior y el de exportaciones por los ingresos.</t>
    </r>
    <r>
      <rPr>
        <sz val="10"/>
        <rFont val="Arial"/>
        <family val="2"/>
      </rPr>
      <t xml:space="preserve">
El cálculo del número de trabajadores y de los activos totales a que alude el presente numeral se hará con base en el promedio de doce (12) meses correspondiente al año anterior al período de preparación obligatoria definido en el cronograma establecido en el artículo 1.1.1.3., del presente decreto, o al año inmediatamente anterior al período en el cual se determine la obligación de aplicar el Marco Técnico Normativo de que trata este título, en períodos posteriores al período de preparación obligatoria aludido.</t>
    </r>
  </si>
  <si>
    <t>Decreto Unico Reglamentario  2420 de 2015</t>
  </si>
  <si>
    <t>"Por medio del cual se expide el Decreto Único Reglamentario de las Normas de Contabilidad, de Información Financiera y de Aseguramiento de la Información y se dictan otras disposiciones"</t>
  </si>
  <si>
    <t>Ultima fecha de actualizacion 09 de diciembre de 2021</t>
  </si>
  <si>
    <t>Concepto 606 de 2021</t>
  </si>
  <si>
    <t>Valor Salario Minimo en pesos Colombianos</t>
  </si>
  <si>
    <t>Año</t>
  </si>
  <si>
    <t>DUR 2420 de 2015</t>
  </si>
  <si>
    <t>Año de Analisis</t>
  </si>
  <si>
    <t>ANALISIS Aplicación Grupo 1 - OBLIGATORIA</t>
  </si>
  <si>
    <t>APLICA GRUPO 1 OBLIGATORIA ?</t>
  </si>
  <si>
    <t>ADOPCION GRUPO 1 VOLUNTARIA ?</t>
  </si>
  <si>
    <r>
      <t>Entidades que no estén en los numerales anteriores, que cuenten con una planta de personal mayor a 200 trabajadores</t>
    </r>
    <r>
      <rPr>
        <b/>
        <sz val="12"/>
        <color theme="1"/>
        <rFont val="Arial"/>
        <family val="2"/>
      </rPr>
      <t xml:space="preserve"> </t>
    </r>
    <r>
      <rPr>
        <b/>
        <sz val="12"/>
        <color rgb="FFFF0000"/>
        <rFont val="Arial"/>
        <family val="2"/>
      </rPr>
      <t>o</t>
    </r>
    <r>
      <rPr>
        <b/>
        <sz val="12"/>
        <color theme="1"/>
        <rFont val="Arial"/>
        <family val="2"/>
      </rPr>
      <t xml:space="preserve"> </t>
    </r>
    <r>
      <rPr>
        <sz val="10"/>
        <rFont val="Arial"/>
        <family val="2"/>
      </rPr>
      <t>con activos totales superiores a 30.000 salarios mínimos mensuales legales vigentes (SMMLV)</t>
    </r>
    <r>
      <rPr>
        <sz val="10"/>
        <color rgb="FFFF0000"/>
        <rFont val="Arial"/>
        <family val="2"/>
      </rPr>
      <t xml:space="preserve"> </t>
    </r>
    <r>
      <rPr>
        <b/>
        <sz val="12"/>
        <color rgb="FFFF0000"/>
        <rFont val="Arial"/>
        <family val="2"/>
      </rPr>
      <t>y que</t>
    </r>
    <r>
      <rPr>
        <sz val="10"/>
        <color rgb="FFFF0000"/>
        <rFont val="Arial"/>
        <family val="2"/>
      </rPr>
      <t xml:space="preserve">, </t>
    </r>
    <r>
      <rPr>
        <sz val="10"/>
        <color theme="1"/>
        <rFont val="Arial"/>
        <family val="2"/>
      </rPr>
      <t>adicionalmente, cumplan con cualquiera de los siguientes parámetros:</t>
    </r>
  </si>
  <si>
    <t>VARIABLES</t>
  </si>
  <si>
    <t xml:space="preserve">RESPUESTA </t>
  </si>
  <si>
    <t>SI</t>
  </si>
  <si>
    <t>NO</t>
  </si>
  <si>
    <t>C) 1,1</t>
  </si>
  <si>
    <t>C) 1,2</t>
  </si>
  <si>
    <t>C) 1,3</t>
  </si>
  <si>
    <t>A + B</t>
  </si>
  <si>
    <t>C) 1,4 a)</t>
  </si>
  <si>
    <t>C) 1,4 b)</t>
  </si>
  <si>
    <t>C) 1,4 c)</t>
  </si>
  <si>
    <t>C) 1,4 d)</t>
  </si>
  <si>
    <t>C (1 al 3)</t>
  </si>
  <si>
    <t>AÑO</t>
  </si>
  <si>
    <t>A;O DE ANALISIS</t>
  </si>
  <si>
    <t>Describa en E17 si aplica o no aplica
(SI / NO)</t>
  </si>
  <si>
    <t>Describa en E18 si aplica o no aplica
(SI / NO)</t>
  </si>
  <si>
    <t>Describa en  E21 si aplica o no aplica (SI / NO)</t>
  </si>
  <si>
    <r>
      <rPr>
        <b/>
        <sz val="10"/>
        <rFont val="Arial"/>
        <family val="2"/>
      </rPr>
      <t>Empleados</t>
    </r>
    <r>
      <rPr>
        <sz val="8"/>
        <color rgb="FF0070C0"/>
        <rFont val="Arial"/>
        <family val="2"/>
      </rPr>
      <t xml:space="preserve">
Describa en E19 la cantidad de empleados de la compañía en el año evaluado</t>
    </r>
  </si>
  <si>
    <t>Describa en el E22 si aplica o no aplica
(SI / NO)</t>
  </si>
  <si>
    <t>Describa en E23 si aplica o no aplica
(SI / NO)</t>
  </si>
  <si>
    <r>
      <rPr>
        <b/>
        <sz val="10"/>
        <rFont val="Arial"/>
        <family val="2"/>
      </rPr>
      <t>Activos</t>
    </r>
    <r>
      <rPr>
        <sz val="10"/>
        <rFont val="Arial"/>
        <family val="2"/>
      </rPr>
      <t xml:space="preserve"> </t>
    </r>
    <r>
      <rPr>
        <sz val="8"/>
        <color rgb="FF0070C0"/>
        <rFont val="Arial"/>
        <family val="2"/>
      </rPr>
      <t xml:space="preserve">
(Según Estados Financieros)
Describa en E20 el valor de los activos en miles de pesos según Estados Financieros</t>
    </r>
  </si>
  <si>
    <r>
      <rPr>
        <b/>
        <sz val="10"/>
        <rFont val="Arial"/>
        <family val="2"/>
      </rPr>
      <t>Valor Ventas</t>
    </r>
    <r>
      <rPr>
        <sz val="10"/>
        <rFont val="Arial"/>
        <family val="2"/>
      </rPr>
      <t xml:space="preserve">
</t>
    </r>
    <r>
      <rPr>
        <sz val="8"/>
        <color rgb="FF0070C0"/>
        <rFont val="Arial"/>
        <family val="2"/>
      </rPr>
      <t>Describa en E36 el valor de las ventas en miles de pesos según Estados Financieros del año bjeto de analisis</t>
    </r>
  </si>
  <si>
    <r>
      <rPr>
        <b/>
        <sz val="10"/>
        <rFont val="Arial"/>
        <family val="2"/>
      </rPr>
      <t>Valor Exportaciones</t>
    </r>
    <r>
      <rPr>
        <sz val="10"/>
        <rFont val="Arial"/>
        <family val="2"/>
      </rPr>
      <t xml:space="preserve">
</t>
    </r>
    <r>
      <rPr>
        <sz val="8"/>
        <color rgb="FF0070C0"/>
        <rFont val="Arial"/>
        <family val="2"/>
      </rPr>
      <t>Describa en D37 el valor de las exportaciones en miles de pesos según Estados Financieros del año bjeto de analisis</t>
    </r>
  </si>
  <si>
    <r>
      <rPr>
        <b/>
        <sz val="10"/>
        <rFont val="Arial"/>
        <family val="2"/>
      </rPr>
      <t>Valor Ventas al exterior</t>
    </r>
    <r>
      <rPr>
        <sz val="10"/>
        <rFont val="Arial"/>
        <family val="2"/>
      </rPr>
      <t xml:space="preserve">
</t>
    </r>
    <r>
      <rPr>
        <b/>
        <sz val="9"/>
        <color rgb="FFFF0000"/>
        <rFont val="Arial"/>
        <family val="2"/>
      </rPr>
      <t>(Solo si Compañía es prestadora de servicios)</t>
    </r>
    <r>
      <rPr>
        <sz val="8"/>
        <color rgb="FFFF0000"/>
        <rFont val="Arial"/>
        <family val="2"/>
      </rPr>
      <t xml:space="preserve">
</t>
    </r>
    <r>
      <rPr>
        <sz val="8"/>
        <color rgb="FF0070C0"/>
        <rFont val="Arial"/>
        <family val="2"/>
      </rPr>
      <t>Describa en D38 el valor de las Ventas al exterior en miles de pesos según Estados Financieros del año bjeto de analisis</t>
    </r>
  </si>
  <si>
    <r>
      <rPr>
        <b/>
        <sz val="10"/>
        <rFont val="Arial"/>
        <family val="2"/>
      </rPr>
      <t>Valor Compras</t>
    </r>
    <r>
      <rPr>
        <sz val="10"/>
        <rFont val="Arial"/>
        <family val="2"/>
      </rPr>
      <t xml:space="preserve">
</t>
    </r>
    <r>
      <rPr>
        <sz val="8"/>
        <color rgb="FF0070C0"/>
        <rFont val="Arial"/>
        <family val="2"/>
      </rPr>
      <t>Describa en D39 el valor de las compras en miles de pesos según Estados Financieros del año bjeto de analisis</t>
    </r>
  </si>
  <si>
    <r>
      <rPr>
        <b/>
        <sz val="10"/>
        <rFont val="Arial"/>
        <family val="2"/>
      </rPr>
      <t>Valor Importaciones</t>
    </r>
    <r>
      <rPr>
        <sz val="10"/>
        <rFont val="Arial"/>
        <family val="2"/>
      </rPr>
      <t xml:space="preserve">
</t>
    </r>
    <r>
      <rPr>
        <sz val="8"/>
        <color rgb="FF0070C0"/>
        <rFont val="Arial"/>
        <family val="2"/>
      </rPr>
      <t>Describa en D40 el valor de las importaciones en miles de pesos según Estados Financieros del año bjeto de analisis</t>
    </r>
  </si>
  <si>
    <r>
      <rPr>
        <b/>
        <sz val="10"/>
        <rFont val="Arial"/>
        <family val="2"/>
      </rPr>
      <t>Valor Compras al exterio</t>
    </r>
    <r>
      <rPr>
        <sz val="10"/>
        <rFont val="Arial"/>
        <family val="2"/>
      </rPr>
      <t xml:space="preserve">r 
</t>
    </r>
    <r>
      <rPr>
        <sz val="10"/>
        <color rgb="FFFF0000"/>
        <rFont val="Arial"/>
        <family val="2"/>
      </rPr>
      <t>(Solo si Compañía es prestadora de servicios)</t>
    </r>
    <r>
      <rPr>
        <sz val="10"/>
        <rFont val="Arial"/>
        <family val="2"/>
      </rPr>
      <t xml:space="preserve">
</t>
    </r>
    <r>
      <rPr>
        <sz val="8"/>
        <color rgb="FF0070C0"/>
        <rFont val="Arial"/>
        <family val="2"/>
      </rPr>
      <t>Describa en D41 el valor de las compras al exterior en miles de pesos según Estados Financieros del año objeto de analisis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</si>
</sst>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0_ ;_ * \-#,##0_ ;_ * &quot;-&quot;_ ;_ @_ "/>
    <numFmt numFmtId="165" formatCode="_-* #,##0_-;\-* #,##0_-;_-* &quot;-&quot;??_-;_-@_-"/>
  </numFmts>
  <fonts count="26" x14ac:knownFonts="1">
    <font>
      <sz val="10"/>
      <name val="Arial"/>
      <family val="2"/>
    </font>
    <font>
      <sz val="11"/>
      <color theme="1"/>
      <name val="Calibri"/>
      <family val="2"/>
      <scheme val="minor"/>
    </font>
    <font>
      <sz val="10"/>
      <name val="Arial"/>
      <family val="2"/>
    </font>
    <font>
      <sz val="10"/>
      <name val="Times New Roman"/>
      <family val="1"/>
    </font>
    <font>
      <b/>
      <sz val="10"/>
      <name val="Arial"/>
      <family val="2"/>
    </font>
    <font>
      <sz val="10"/>
      <color rgb="FFFF0000"/>
      <name val="Arial"/>
      <family val="2"/>
    </font>
    <font>
      <b/>
      <sz val="10"/>
      <color rgb="FFFF0000"/>
      <name val="Arial"/>
      <family val="2"/>
    </font>
    <font>
      <b/>
      <u val="singleAccounting"/>
      <sz val="10"/>
      <name val="Arial"/>
      <family val="2"/>
    </font>
    <font>
      <b/>
      <u/>
      <sz val="10"/>
      <name val="Arial"/>
      <family val="2"/>
    </font>
    <font>
      <sz val="8"/>
      <name val="Verdana"/>
      <family val="2"/>
    </font>
    <font>
      <sz val="8"/>
      <name val="Verdana"/>
      <family val="2"/>
    </font>
    <font>
      <sz val="10"/>
      <name val="Arial"/>
      <family val="2"/>
    </font>
    <font>
      <i/>
      <sz val="10"/>
      <name val="Arial"/>
      <family val="2"/>
    </font>
    <font>
      <b/>
      <sz val="14"/>
      <name val="Arial"/>
      <family val="2"/>
    </font>
    <font>
      <i/>
      <u/>
      <sz val="10"/>
      <name val="Arial"/>
      <family val="2"/>
    </font>
    <font>
      <b/>
      <sz val="15"/>
      <color rgb="FFFF0000"/>
      <name val="Arial"/>
      <family val="2"/>
    </font>
    <font>
      <i/>
      <sz val="8"/>
      <color rgb="FF0070C0"/>
      <name val="Arial"/>
      <family val="2"/>
    </font>
    <font>
      <sz val="8"/>
      <color rgb="FF0070C0"/>
      <name val="Arial"/>
      <family val="2"/>
    </font>
    <font>
      <b/>
      <sz val="25"/>
      <name val="Arial"/>
      <family val="2"/>
    </font>
    <font>
      <b/>
      <i/>
      <sz val="10"/>
      <color rgb="FF0070C0"/>
      <name val="Arial"/>
      <family val="2"/>
    </font>
    <font>
      <sz val="8"/>
      <color rgb="FFFF0000"/>
      <name val="Arial"/>
      <family val="2"/>
    </font>
    <font>
      <sz val="10"/>
      <color theme="1"/>
      <name val="Arial"/>
      <family val="2"/>
    </font>
    <font>
      <b/>
      <sz val="12"/>
      <color rgb="FFFF0000"/>
      <name val="Arial"/>
      <family val="2"/>
    </font>
    <font>
      <b/>
      <sz val="9"/>
      <color rgb="FFFF0000"/>
      <name val="Arial"/>
      <family val="2"/>
    </font>
    <font>
      <b/>
      <sz val="12"/>
      <color theme="1"/>
      <name val="Arial"/>
      <family val="2"/>
    </font>
    <font>
      <b/>
      <sz val="18"/>
      <name val="Arial"/>
      <family val="2"/>
    </font>
  </fonts>
  <fills count="7">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s>
  <cellStyleXfs count="8">
    <xf numFmtId="0" fontId="0" fillId="0" borderId="0"/>
    <xf numFmtId="43" fontId="1" fillId="0" borderId="0" applyFont="0" applyFill="0" applyBorder="0" applyAlignment="0" applyProtection="0"/>
    <xf numFmtId="164" fontId="3" fillId="0" borderId="0" applyFont="0" applyFill="0" applyBorder="0" applyAlignment="0" applyProtection="0"/>
    <xf numFmtId="9" fontId="1" fillId="0" borderId="0" applyFont="0" applyFill="0" applyBorder="0" applyAlignment="0" applyProtection="0"/>
    <xf numFmtId="0" fontId="9" fillId="0" borderId="0">
      <alignment vertical="center"/>
    </xf>
    <xf numFmtId="9" fontId="2" fillId="0" borderId="0" applyFont="0" applyFill="0" applyBorder="0" applyAlignment="0" applyProtection="0">
      <alignment vertical="center"/>
    </xf>
    <xf numFmtId="0" fontId="10" fillId="0" borderId="0">
      <alignment vertical="center"/>
    </xf>
    <xf numFmtId="9" fontId="11" fillId="0" borderId="0" applyFont="0" applyFill="0" applyBorder="0" applyAlignment="0" applyProtection="0">
      <alignment vertical="center"/>
    </xf>
  </cellStyleXfs>
  <cellXfs count="70">
    <xf numFmtId="0" fontId="0" fillId="0" borderId="0" xfId="0"/>
    <xf numFmtId="0" fontId="0" fillId="2" borderId="0" xfId="0" applyFill="1"/>
    <xf numFmtId="0" fontId="0" fillId="2" borderId="0" xfId="0" applyFill="1" applyAlignment="1">
      <alignment horizontal="left" vertical="justify"/>
    </xf>
    <xf numFmtId="0" fontId="4" fillId="2" borderId="0" xfId="0" applyFont="1" applyFill="1" applyAlignment="1">
      <alignment horizontal="center"/>
    </xf>
    <xf numFmtId="165" fontId="0" fillId="2" borderId="0" xfId="1" applyNumberFormat="1" applyFont="1" applyFill="1"/>
    <xf numFmtId="165" fontId="2" fillId="2" borderId="0" xfId="1" applyNumberFormat="1" applyFont="1" applyFill="1"/>
    <xf numFmtId="9" fontId="6" fillId="2" borderId="0" xfId="3" applyFont="1" applyFill="1"/>
    <xf numFmtId="164" fontId="7" fillId="2" borderId="0" xfId="2" applyFont="1" applyFill="1"/>
    <xf numFmtId="0" fontId="14" fillId="2" borderId="0" xfId="0" applyFont="1" applyFill="1"/>
    <xf numFmtId="0" fontId="0" fillId="2" borderId="0" xfId="0" applyFill="1" applyAlignment="1">
      <alignment vertical="center"/>
    </xf>
    <xf numFmtId="165" fontId="0" fillId="2" borderId="1" xfId="1" applyNumberFormat="1" applyFont="1" applyFill="1" applyBorder="1"/>
    <xf numFmtId="0" fontId="4" fillId="5" borderId="1" xfId="0" applyFont="1" applyFill="1" applyBorder="1" applyAlignment="1">
      <alignment horizontal="center" vertical="center" wrapText="1"/>
    </xf>
    <xf numFmtId="0" fontId="15" fillId="2" borderId="0" xfId="0" applyFont="1" applyFill="1"/>
    <xf numFmtId="0" fontId="19" fillId="2" borderId="0" xfId="0" applyFont="1" applyFill="1" applyAlignment="1">
      <alignment horizontal="center"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0" fillId="2" borderId="4" xfId="0" applyFill="1" applyBorder="1"/>
    <xf numFmtId="0" fontId="0" fillId="2" borderId="5" xfId="0" applyFill="1" applyBorder="1"/>
    <xf numFmtId="0" fontId="19" fillId="2" borderId="5" xfId="0" applyFont="1" applyFill="1" applyBorder="1" applyAlignment="1">
      <alignment horizontal="center" vertical="center"/>
    </xf>
    <xf numFmtId="0" fontId="25" fillId="2" borderId="5" xfId="0" applyFont="1" applyFill="1" applyBorder="1" applyAlignment="1">
      <alignment horizontal="left"/>
    </xf>
    <xf numFmtId="0" fontId="4" fillId="6" borderId="1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4" fillId="6" borderId="11" xfId="0" applyFont="1" applyFill="1" applyBorder="1" applyAlignment="1" applyProtection="1">
      <alignment horizontal="center" vertical="center"/>
      <protection locked="0"/>
    </xf>
    <xf numFmtId="165" fontId="4" fillId="6" borderId="7" xfId="0" applyNumberFormat="1" applyFont="1" applyFill="1" applyBorder="1" applyAlignment="1" applyProtection="1">
      <alignment horizontal="center" vertical="center"/>
      <protection locked="0"/>
    </xf>
    <xf numFmtId="0" fontId="4" fillId="2" borderId="4" xfId="0" applyFont="1" applyFill="1" applyBorder="1" applyAlignment="1">
      <alignment horizontal="center" vertical="center"/>
    </xf>
    <xf numFmtId="0" fontId="18" fillId="2" borderId="0" xfId="0" applyFont="1" applyFill="1"/>
    <xf numFmtId="0" fontId="4" fillId="2" borderId="16" xfId="0" applyFont="1" applyFill="1" applyBorder="1" applyAlignment="1">
      <alignment horizontal="center" vertical="center"/>
    </xf>
    <xf numFmtId="165" fontId="4" fillId="6" borderId="6" xfId="0" applyNumberFormat="1" applyFont="1" applyFill="1" applyBorder="1" applyAlignment="1" applyProtection="1">
      <alignment horizontal="center" vertical="center"/>
      <protection locked="0"/>
    </xf>
    <xf numFmtId="0" fontId="0" fillId="2" borderId="13" xfId="0" applyFill="1" applyBorder="1" applyAlignment="1">
      <alignment horizontal="center" vertical="center" wrapText="1"/>
    </xf>
    <xf numFmtId="0" fontId="0" fillId="2" borderId="7" xfId="0" applyFill="1" applyBorder="1" applyAlignment="1">
      <alignment horizontal="center" vertical="center" wrapText="1"/>
    </xf>
    <xf numFmtId="0" fontId="4" fillId="6" borderId="6" xfId="0" applyFont="1" applyFill="1" applyBorder="1" applyAlignment="1" applyProtection="1">
      <alignment horizontal="center" vertical="center"/>
      <protection locked="0"/>
    </xf>
    <xf numFmtId="0" fontId="16" fillId="2" borderId="7" xfId="0" applyFont="1" applyFill="1" applyBorder="1" applyAlignment="1">
      <alignment horizontal="center" vertical="center" wrapText="1"/>
    </xf>
    <xf numFmtId="165" fontId="4" fillId="6" borderId="20" xfId="1" applyNumberFormat="1" applyFont="1" applyFill="1" applyBorder="1" applyAlignment="1" applyProtection="1">
      <alignment horizontal="center" vertical="center"/>
      <protection locked="0"/>
    </xf>
    <xf numFmtId="0" fontId="17" fillId="2" borderId="7" xfId="0" applyFont="1" applyFill="1" applyBorder="1" applyAlignment="1">
      <alignment horizontal="center" vertical="center" wrapText="1"/>
    </xf>
    <xf numFmtId="0" fontId="4" fillId="6" borderId="21" xfId="0"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2" borderId="6" xfId="0" applyFont="1" applyFill="1" applyBorder="1" applyAlignment="1">
      <alignment horizontal="center"/>
    </xf>
    <xf numFmtId="0" fontId="12" fillId="4" borderId="0" xfId="0" applyFont="1" applyFill="1" applyAlignment="1">
      <alignment horizontal="center"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0" xfId="0" applyFont="1" applyFill="1" applyAlignment="1">
      <alignment horizontal="center" vertical="center"/>
    </xf>
    <xf numFmtId="0" fontId="4" fillId="2" borderId="16" xfId="0" applyFont="1" applyFill="1" applyBorder="1" applyAlignment="1">
      <alignment horizontal="center" vertical="center"/>
    </xf>
    <xf numFmtId="0" fontId="0" fillId="2" borderId="4" xfId="0" applyFill="1" applyBorder="1" applyAlignment="1">
      <alignment horizontal="justify" vertical="center" wrapText="1"/>
    </xf>
    <xf numFmtId="0" fontId="0" fillId="2" borderId="6" xfId="0" applyFill="1" applyBorder="1" applyAlignment="1">
      <alignment horizontal="justify" vertical="center" wrapText="1"/>
    </xf>
    <xf numFmtId="0" fontId="0" fillId="2" borderId="8" xfId="0" applyFill="1" applyBorder="1" applyAlignment="1">
      <alignment horizontal="justify" vertical="center" wrapText="1"/>
    </xf>
    <xf numFmtId="0" fontId="0" fillId="2" borderId="22" xfId="0" applyFill="1" applyBorder="1" applyAlignment="1">
      <alignment horizontal="justify" vertical="center" wrapText="1"/>
    </xf>
    <xf numFmtId="0" fontId="0" fillId="2" borderId="14" xfId="0" applyFill="1" applyBorder="1" applyAlignment="1">
      <alignment horizontal="justify" vertical="center" wrapText="1"/>
    </xf>
    <xf numFmtId="0" fontId="0" fillId="2" borderId="18" xfId="0" applyFill="1" applyBorder="1" applyAlignment="1">
      <alignment horizontal="justify" vertical="center" wrapText="1"/>
    </xf>
    <xf numFmtId="0" fontId="0" fillId="2" borderId="9" xfId="0" applyFill="1" applyBorder="1" applyAlignment="1">
      <alignment horizontal="justify" vertical="center" wrapText="1"/>
    </xf>
    <xf numFmtId="0" fontId="0" fillId="2" borderId="19" xfId="0" applyFill="1" applyBorder="1" applyAlignment="1">
      <alignment horizontal="justify" vertical="center" wrapText="1"/>
    </xf>
    <xf numFmtId="0" fontId="4" fillId="2"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5" borderId="1" xfId="0" applyFont="1" applyFill="1" applyBorder="1" applyAlignment="1">
      <alignment horizontal="center" vertical="center" wrapText="1"/>
    </xf>
    <xf numFmtId="0" fontId="0" fillId="2" borderId="17" xfId="0" applyFill="1" applyBorder="1" applyAlignment="1">
      <alignment horizontal="justify" vertical="center" wrapText="1"/>
    </xf>
    <xf numFmtId="0" fontId="0" fillId="2" borderId="5" xfId="0" applyFill="1" applyBorder="1" applyAlignment="1">
      <alignment horizontal="justify" vertical="center" wrapText="1"/>
    </xf>
    <xf numFmtId="0" fontId="0" fillId="2" borderId="4" xfId="0" applyFill="1" applyBorder="1" applyAlignment="1">
      <alignment horizontal="left" vertical="center"/>
    </xf>
    <xf numFmtId="0" fontId="0" fillId="2" borderId="6" xfId="0" applyFill="1" applyBorder="1" applyAlignment="1">
      <alignment horizontal="left" vertical="center"/>
    </xf>
    <xf numFmtId="0" fontId="4" fillId="0" borderId="15" xfId="0" applyFont="1" applyBorder="1" applyAlignment="1">
      <alignment horizontal="center" vertical="center"/>
    </xf>
    <xf numFmtId="0" fontId="4" fillId="0" borderId="0" xfId="0" applyFont="1" applyAlignment="1">
      <alignment horizontal="center" vertical="center"/>
    </xf>
  </cellXfs>
  <cellStyles count="8">
    <cellStyle name="Millares" xfId="1" builtinId="3"/>
    <cellStyle name="Millares [0]" xfId="2" builtinId="6"/>
    <cellStyle name="Normal" xfId="0" builtinId="0"/>
    <cellStyle name="Normal 2" xfId="4" xr:uid="{D021CA38-D6F7-443B-B935-8FAEDA1FAD44}"/>
    <cellStyle name="Normal 3" xfId="6" xr:uid="{47007686-03F2-40E7-969D-19DEFAC33733}"/>
    <cellStyle name="Porcentaje" xfId="3" builtinId="5"/>
    <cellStyle name="Porcentaje 2" xfId="5" xr:uid="{3566E39A-1FB3-401C-A20B-954C6BEB66D6}"/>
    <cellStyle name="Porcentaje 3" xfId="7" xr:uid="{B6637E8B-71E6-4E90-BD7E-89465A2196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211667</xdr:colOff>
      <xdr:row>7</xdr:row>
      <xdr:rowOff>105833</xdr:rowOff>
    </xdr:from>
    <xdr:to>
      <xdr:col>10</xdr:col>
      <xdr:colOff>345993</xdr:colOff>
      <xdr:row>45</xdr:row>
      <xdr:rowOff>113026</xdr:rowOff>
    </xdr:to>
    <xdr:pic>
      <xdr:nvPicPr>
        <xdr:cNvPr id="6" name="Imagen 5">
          <a:extLst>
            <a:ext uri="{FF2B5EF4-FFF2-40B4-BE49-F238E27FC236}">
              <a16:creationId xmlns:a16="http://schemas.microsoft.com/office/drawing/2014/main" id="{B9099769-3C96-E239-1A9F-1A77EB2565E8}"/>
            </a:ext>
          </a:extLst>
        </xdr:cNvPr>
        <xdr:cNvPicPr>
          <a:picLocks noChangeAspect="1"/>
        </xdr:cNvPicPr>
      </xdr:nvPicPr>
      <xdr:blipFill>
        <a:blip xmlns:r="http://schemas.openxmlformats.org/officeDocument/2006/relationships" r:embed="rId1"/>
        <a:stretch>
          <a:fillRect/>
        </a:stretch>
      </xdr:blipFill>
      <xdr:spPr>
        <a:xfrm>
          <a:off x="486834" y="1312333"/>
          <a:ext cx="6992326" cy="6039693"/>
        </a:xfrm>
        <a:prstGeom prst="rect">
          <a:avLst/>
        </a:prstGeom>
      </xdr:spPr>
    </xdr:pic>
    <xdr:clientData/>
  </xdr:twoCellAnchor>
  <xdr:twoCellAnchor editAs="oneCell">
    <xdr:from>
      <xdr:col>1</xdr:col>
      <xdr:colOff>21167</xdr:colOff>
      <xdr:row>140</xdr:row>
      <xdr:rowOff>0</xdr:rowOff>
    </xdr:from>
    <xdr:to>
      <xdr:col>10</xdr:col>
      <xdr:colOff>155493</xdr:colOff>
      <xdr:row>155</xdr:row>
      <xdr:rowOff>124177</xdr:rowOff>
    </xdr:to>
    <xdr:pic>
      <xdr:nvPicPr>
        <xdr:cNvPr id="7" name="Imagen 6">
          <a:extLst>
            <a:ext uri="{FF2B5EF4-FFF2-40B4-BE49-F238E27FC236}">
              <a16:creationId xmlns:a16="http://schemas.microsoft.com/office/drawing/2014/main" id="{3B6DFA52-0AE0-4CAB-E84A-81C1288B4CFA}"/>
            </a:ext>
          </a:extLst>
        </xdr:cNvPr>
        <xdr:cNvPicPr>
          <a:picLocks noChangeAspect="1"/>
        </xdr:cNvPicPr>
      </xdr:nvPicPr>
      <xdr:blipFill>
        <a:blip xmlns:r="http://schemas.openxmlformats.org/officeDocument/2006/relationships" r:embed="rId2"/>
        <a:stretch>
          <a:fillRect/>
        </a:stretch>
      </xdr:blipFill>
      <xdr:spPr>
        <a:xfrm>
          <a:off x="296334" y="18510250"/>
          <a:ext cx="6992326" cy="2505425"/>
        </a:xfrm>
        <a:prstGeom prst="rect">
          <a:avLst/>
        </a:prstGeom>
      </xdr:spPr>
    </xdr:pic>
    <xdr:clientData/>
  </xdr:twoCellAnchor>
  <xdr:twoCellAnchor editAs="oneCell">
    <xdr:from>
      <xdr:col>1</xdr:col>
      <xdr:colOff>74083</xdr:colOff>
      <xdr:row>156</xdr:row>
      <xdr:rowOff>84667</xdr:rowOff>
    </xdr:from>
    <xdr:to>
      <xdr:col>10</xdr:col>
      <xdr:colOff>756173</xdr:colOff>
      <xdr:row>168</xdr:row>
      <xdr:rowOff>13479</xdr:rowOff>
    </xdr:to>
    <xdr:pic>
      <xdr:nvPicPr>
        <xdr:cNvPr id="2" name="Imagen 1">
          <a:extLst>
            <a:ext uri="{FF2B5EF4-FFF2-40B4-BE49-F238E27FC236}">
              <a16:creationId xmlns:a16="http://schemas.microsoft.com/office/drawing/2014/main" id="{26B8D146-9315-42D5-B241-095547096D5F}"/>
            </a:ext>
          </a:extLst>
        </xdr:cNvPr>
        <xdr:cNvPicPr>
          <a:picLocks noChangeAspect="1"/>
        </xdr:cNvPicPr>
      </xdr:nvPicPr>
      <xdr:blipFill>
        <a:blip xmlns:r="http://schemas.openxmlformats.org/officeDocument/2006/relationships" r:embed="rId3"/>
        <a:stretch>
          <a:fillRect/>
        </a:stretch>
      </xdr:blipFill>
      <xdr:spPr>
        <a:xfrm>
          <a:off x="349250" y="21134917"/>
          <a:ext cx="7540090" cy="1833812"/>
        </a:xfrm>
        <a:prstGeom prst="rect">
          <a:avLst/>
        </a:prstGeom>
      </xdr:spPr>
    </xdr:pic>
    <xdr:clientData/>
  </xdr:twoCellAnchor>
  <xdr:twoCellAnchor editAs="oneCell">
    <xdr:from>
      <xdr:col>1</xdr:col>
      <xdr:colOff>63501</xdr:colOff>
      <xdr:row>105</xdr:row>
      <xdr:rowOff>74083</xdr:rowOff>
    </xdr:from>
    <xdr:to>
      <xdr:col>10</xdr:col>
      <xdr:colOff>197827</xdr:colOff>
      <xdr:row>137</xdr:row>
      <xdr:rowOff>138302</xdr:rowOff>
    </xdr:to>
    <xdr:pic>
      <xdr:nvPicPr>
        <xdr:cNvPr id="10" name="Imagen 9">
          <a:extLst>
            <a:ext uri="{FF2B5EF4-FFF2-40B4-BE49-F238E27FC236}">
              <a16:creationId xmlns:a16="http://schemas.microsoft.com/office/drawing/2014/main" id="{B139D8F1-2936-AB22-9087-DEC49EB2A6E7}"/>
            </a:ext>
          </a:extLst>
        </xdr:cNvPr>
        <xdr:cNvPicPr>
          <a:picLocks noChangeAspect="1"/>
        </xdr:cNvPicPr>
      </xdr:nvPicPr>
      <xdr:blipFill>
        <a:blip xmlns:r="http://schemas.openxmlformats.org/officeDocument/2006/relationships" r:embed="rId4"/>
        <a:stretch>
          <a:fillRect/>
        </a:stretch>
      </xdr:blipFill>
      <xdr:spPr>
        <a:xfrm>
          <a:off x="338668" y="18108083"/>
          <a:ext cx="6992326" cy="5144218"/>
        </a:xfrm>
        <a:prstGeom prst="rect">
          <a:avLst/>
        </a:prstGeom>
      </xdr:spPr>
    </xdr:pic>
    <xdr:clientData/>
  </xdr:twoCellAnchor>
  <xdr:twoCellAnchor editAs="oneCell">
    <xdr:from>
      <xdr:col>1</xdr:col>
      <xdr:colOff>95250</xdr:colOff>
      <xdr:row>171</xdr:row>
      <xdr:rowOff>137583</xdr:rowOff>
    </xdr:from>
    <xdr:to>
      <xdr:col>9</xdr:col>
      <xdr:colOff>467628</xdr:colOff>
      <xdr:row>180</xdr:row>
      <xdr:rowOff>42520</xdr:rowOff>
    </xdr:to>
    <xdr:pic>
      <xdr:nvPicPr>
        <xdr:cNvPr id="18" name="Imagen 17">
          <a:extLst>
            <a:ext uri="{FF2B5EF4-FFF2-40B4-BE49-F238E27FC236}">
              <a16:creationId xmlns:a16="http://schemas.microsoft.com/office/drawing/2014/main" id="{DF532055-5A22-8C58-7F7E-1A586A90A218}"/>
            </a:ext>
          </a:extLst>
        </xdr:cNvPr>
        <xdr:cNvPicPr>
          <a:picLocks noChangeAspect="1"/>
        </xdr:cNvPicPr>
      </xdr:nvPicPr>
      <xdr:blipFill>
        <a:blip xmlns:r="http://schemas.openxmlformats.org/officeDocument/2006/relationships" r:embed="rId5"/>
        <a:stretch>
          <a:fillRect/>
        </a:stretch>
      </xdr:blipFill>
      <xdr:spPr>
        <a:xfrm>
          <a:off x="370417" y="39825083"/>
          <a:ext cx="6468378" cy="1333686"/>
        </a:xfrm>
        <a:prstGeom prst="rect">
          <a:avLst/>
        </a:prstGeom>
      </xdr:spPr>
    </xdr:pic>
    <xdr:clientData/>
  </xdr:twoCellAnchor>
  <xdr:twoCellAnchor editAs="oneCell">
    <xdr:from>
      <xdr:col>1</xdr:col>
      <xdr:colOff>31749</xdr:colOff>
      <xdr:row>183</xdr:row>
      <xdr:rowOff>10584</xdr:rowOff>
    </xdr:from>
    <xdr:to>
      <xdr:col>10</xdr:col>
      <xdr:colOff>680497</xdr:colOff>
      <xdr:row>211</xdr:row>
      <xdr:rowOff>128696</xdr:rowOff>
    </xdr:to>
    <xdr:pic>
      <xdr:nvPicPr>
        <xdr:cNvPr id="19" name="Imagen 18">
          <a:extLst>
            <a:ext uri="{FF2B5EF4-FFF2-40B4-BE49-F238E27FC236}">
              <a16:creationId xmlns:a16="http://schemas.microsoft.com/office/drawing/2014/main" id="{9067F21F-B814-8E5B-9DF9-6365E8770F2D}"/>
            </a:ext>
          </a:extLst>
        </xdr:cNvPr>
        <xdr:cNvPicPr>
          <a:picLocks noChangeAspect="1"/>
        </xdr:cNvPicPr>
      </xdr:nvPicPr>
      <xdr:blipFill>
        <a:blip xmlns:r="http://schemas.openxmlformats.org/officeDocument/2006/relationships" r:embed="rId6"/>
        <a:stretch>
          <a:fillRect/>
        </a:stretch>
      </xdr:blipFill>
      <xdr:spPr>
        <a:xfrm>
          <a:off x="306916" y="41634834"/>
          <a:ext cx="7506748" cy="45631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7620</xdr:rowOff>
    </xdr:from>
    <xdr:to>
      <xdr:col>3</xdr:col>
      <xdr:colOff>0</xdr:colOff>
      <xdr:row>2</xdr:row>
      <xdr:rowOff>137160</xdr:rowOff>
    </xdr:to>
    <xdr:pic>
      <xdr:nvPicPr>
        <xdr:cNvPr id="2" name="Imagen 1">
          <a:extLst>
            <a:ext uri="{FF2B5EF4-FFF2-40B4-BE49-F238E27FC236}">
              <a16:creationId xmlns:a16="http://schemas.microsoft.com/office/drawing/2014/main" id="{764BCFC4-B6A8-C7F6-6097-5C9291CB7A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36139"/>
        <a:stretch>
          <a:fillRect/>
        </a:stretch>
      </xdr:blipFill>
      <xdr:spPr bwMode="auto">
        <a:xfrm>
          <a:off x="38100" y="7620"/>
          <a:ext cx="1828800"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Guillermo%20Andr&#233;s/Mis%20documentos/Mis%20Archivos/HORWATH/CLIENTES%202005/JURISCOOP/VISITA%20A%20SECCIONALES/Medell&#237;n/Pruebas%20secc.%20Medell&#237;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oshiba/Documents/Dropbox/Paola%20Macias/GRUPO%20UPS/2015/UPS%20SCS/Ingresos/Conceptos%2001.%20Interfase%20SCS%2018%20al%2024%20Mayo%20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ndrea%20Mendoza/Mis%20documentos/andrea%20mendoza%2028%20de%20dic%202010/IMPUESTOS-NORMAS/Copia%20de%20CalendarioTributario_automatizado_para_201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1531-1%20formas%20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os/SAS%20Dropbox/SAS%20Auditores/Alexander%20Gonzalez/Clientes/Grupo%20UPS/SCS%20Colombia%20Ltda/Planeacion/Formatos%20Generales/P.10-50-3%20Ingresos%20SCS%20(30-Jun-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
      <sheetName val="Medidas"/>
      <sheetName val="TEMAS"/>
      <sheetName val="EST FIN"/>
      <sheetName val="Actas"/>
      <sheetName val="BUZÓN SUG."/>
      <sheetName val="Caja Gene"/>
      <sheetName val="Caja Menor"/>
      <sheetName val="F_Consumo"/>
      <sheetName val="F_Devolución"/>
      <sheetName val="Bancos"/>
      <sheetName val="Cartera"/>
      <sheetName val="Convención"/>
      <sheetName val="Metas Colocac"/>
      <sheetName val="Libros vs Sistem"/>
      <sheetName val="Prov Gen"/>
      <sheetName val="Morosa "/>
      <sheetName val="Selecc Créditos"/>
      <sheetName val="Rev Créditos"/>
      <sheetName val="Int Cart"/>
      <sheetName val="Metas Captac"/>
      <sheetName val="Selec Cdat"/>
      <sheetName val="Cdats"/>
      <sheetName val="REv Cdats"/>
      <sheetName val="Selecc Ahorro"/>
      <sheetName val="Ahor Cont"/>
      <sheetName val="Planilla selccion fondos"/>
      <sheetName val="FONDOS SOCIALES"/>
      <sheetName val="FONDOS EDUCACIÓN"/>
      <sheetName val="Base so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
      <sheetName val="CTAS Freight"/>
      <sheetName val="CTAS SPLy LS"/>
      <sheetName val="PARAMETROS"/>
      <sheetName val="BRIO"/>
      <sheetName val="Interfase"/>
      <sheetName val="Cuadre IVA"/>
    </sheetNames>
    <sheetDataSet>
      <sheetData sheetId="0"/>
      <sheetData sheetId="1">
        <row r="3">
          <cell r="A3" t="str">
            <v>VALIDACION</v>
          </cell>
          <cell r="B3" t="str">
            <v>CCUNO50</v>
          </cell>
          <cell r="C3" t="str">
            <v>CTAUNO50 PARA FACTURACION</v>
          </cell>
          <cell r="D3" t="str">
            <v>NATURALEZA</v>
          </cell>
          <cell r="E3" t="str">
            <v>GRAVAMEN</v>
          </cell>
          <cell r="F3" t="str">
            <v>DESCRIPCION</v>
          </cell>
          <cell r="G3" t="str">
            <v>CTAUNO50 PARA NOTAS CREDITO</v>
          </cell>
          <cell r="H3" t="str">
            <v>NATURALEZA</v>
          </cell>
          <cell r="I3" t="str">
            <v>GRAVAMEN</v>
          </cell>
          <cell r="J3" t="str">
            <v>DESCRIPCION</v>
          </cell>
        </row>
        <row r="4">
          <cell r="A4" t="str">
            <v>IT</v>
          </cell>
          <cell r="B4" t="str">
            <v/>
          </cell>
          <cell r="C4" t="str">
            <v>13802003</v>
          </cell>
          <cell r="D4" t="str">
            <v>C</v>
          </cell>
          <cell r="E4" t="str">
            <v>IT</v>
          </cell>
          <cell r="F4" t="str">
            <v>INGRESOS PARA TERCEROS</v>
          </cell>
          <cell r="G4" t="str">
            <v>13802003</v>
          </cell>
          <cell r="H4" t="str">
            <v>D</v>
          </cell>
          <cell r="I4" t="str">
            <v>IT</v>
          </cell>
          <cell r="J4" t="str">
            <v>INGRESO PARA TERCEROS</v>
          </cell>
        </row>
        <row r="5">
          <cell r="A5" t="str">
            <v>IT703437400</v>
          </cell>
          <cell r="B5" t="str">
            <v>AGENCIA DE ADUANAS UPS SCS COLOMBIA LTDA</v>
          </cell>
          <cell r="C5" t="str">
            <v>13802003</v>
          </cell>
          <cell r="D5" t="str">
            <v>C</v>
          </cell>
          <cell r="E5" t="str">
            <v>IT</v>
          </cell>
          <cell r="F5" t="str">
            <v>INGRESOS PARA TERCEROS</v>
          </cell>
          <cell r="G5" t="str">
            <v>13802003</v>
          </cell>
          <cell r="H5" t="str">
            <v>D</v>
          </cell>
          <cell r="I5" t="str">
            <v>IT</v>
          </cell>
          <cell r="J5" t="str">
            <v>INGRESO PARA TERCEROS</v>
          </cell>
        </row>
        <row r="6">
          <cell r="A6" t="str">
            <v>IT706715521</v>
          </cell>
          <cell r="B6" t="str">
            <v>UPS SERVICIOS EXPRESOS SAS</v>
          </cell>
          <cell r="C6" t="str">
            <v>13802003</v>
          </cell>
          <cell r="D6" t="str">
            <v>C</v>
          </cell>
          <cell r="E6" t="str">
            <v>IT</v>
          </cell>
          <cell r="F6" t="str">
            <v>INGRESOS PARA TERCEROS</v>
          </cell>
          <cell r="G6" t="str">
            <v>13802003</v>
          </cell>
          <cell r="H6" t="str">
            <v>D</v>
          </cell>
          <cell r="I6" t="str">
            <v>IT</v>
          </cell>
          <cell r="J6" t="str">
            <v>INGRESO PARA TERCEROS</v>
          </cell>
        </row>
        <row r="7">
          <cell r="A7" t="str">
            <v>IT704099811</v>
          </cell>
          <cell r="B7" t="str">
            <v>UNITED PARCEL SERVICE CO. SUCURSAL COLOM</v>
          </cell>
          <cell r="C7" t="str">
            <v>13802003</v>
          </cell>
          <cell r="D7" t="str">
            <v>C</v>
          </cell>
          <cell r="E7" t="str">
            <v>IT</v>
          </cell>
          <cell r="F7" t="str">
            <v>INGRESOS PARA TERCEROS</v>
          </cell>
          <cell r="G7" t="str">
            <v>13802003</v>
          </cell>
          <cell r="H7" t="str">
            <v>D</v>
          </cell>
          <cell r="I7" t="str">
            <v>IT</v>
          </cell>
          <cell r="J7" t="str">
            <v>INGRESO PARA TERCEROS</v>
          </cell>
        </row>
        <row r="8">
          <cell r="A8" t="str">
            <v>IT545540452893</v>
          </cell>
          <cell r="B8" t="str">
            <v>YANBAL DE COLOMBIA SA</v>
          </cell>
          <cell r="C8" t="str">
            <v>28150512</v>
          </cell>
          <cell r="D8" t="str">
            <v>C</v>
          </cell>
          <cell r="E8" t="str">
            <v>IT</v>
          </cell>
          <cell r="F8" t="str">
            <v>INGRESOS PARA TERCEROS</v>
          </cell>
          <cell r="G8" t="str">
            <v>28150512</v>
          </cell>
          <cell r="H8" t="str">
            <v>D</v>
          </cell>
          <cell r="I8" t="str">
            <v>IT</v>
          </cell>
          <cell r="J8" t="str">
            <v>INGRESOS PARA TERCEROS</v>
          </cell>
        </row>
        <row r="9">
          <cell r="A9" t="str">
            <v>IT703588632999</v>
          </cell>
          <cell r="B9" t="str">
            <v>MERCK SHARP AND DOHME COLOMBIA SAS</v>
          </cell>
          <cell r="C9" t="str">
            <v>28150512</v>
          </cell>
          <cell r="D9" t="str">
            <v>C</v>
          </cell>
          <cell r="E9" t="str">
            <v>IT</v>
          </cell>
          <cell r="F9" t="str">
            <v>INGRESOS PARA TERCEROS</v>
          </cell>
          <cell r="G9" t="str">
            <v>28150512</v>
          </cell>
          <cell r="H9" t="str">
            <v>D</v>
          </cell>
          <cell r="I9" t="str">
            <v>IT</v>
          </cell>
          <cell r="J9" t="str">
            <v>INGRESOS PARA TERCEROS</v>
          </cell>
        </row>
        <row r="10">
          <cell r="A10" t="str">
            <v>RECLAMACIONES</v>
          </cell>
          <cell r="B10" t="str">
            <v/>
          </cell>
          <cell r="C10" t="str">
            <v>26059501</v>
          </cell>
          <cell r="D10" t="str">
            <v>C</v>
          </cell>
          <cell r="E10" t="str">
            <v>NV</v>
          </cell>
          <cell r="F10" t="str">
            <v>RECLAMACIONES</v>
          </cell>
          <cell r="G10"/>
          <cell r="H10"/>
          <cell r="I10"/>
          <cell r="J10"/>
        </row>
        <row r="11">
          <cell r="A11" t="str">
            <v>CINTA</v>
          </cell>
          <cell r="B11" t="str">
            <v>P01</v>
          </cell>
          <cell r="C11" t="str">
            <v>41359501</v>
          </cell>
          <cell r="D11" t="str">
            <v>C</v>
          </cell>
          <cell r="E11" t="str">
            <v>V</v>
          </cell>
          <cell r="F11" t="str">
            <v>CINTAS</v>
          </cell>
          <cell r="G11"/>
          <cell r="H11"/>
          <cell r="I11"/>
          <cell r="J11"/>
        </row>
        <row r="12">
          <cell r="A12" t="str">
            <v>GO3FLETE</v>
          </cell>
          <cell r="B12" t="str">
            <v>GO3</v>
          </cell>
          <cell r="C12" t="str">
            <v>41450506</v>
          </cell>
          <cell r="D12" t="str">
            <v>C</v>
          </cell>
          <cell r="E12" t="str">
            <v>FLETE</v>
          </cell>
          <cell r="F12" t="str">
            <v>FLETE TERRESTRE DE EXPORTACION</v>
          </cell>
          <cell r="G12" t="str">
            <v>41750501</v>
          </cell>
          <cell r="H12" t="str">
            <v>D</v>
          </cell>
          <cell r="I12" t="str">
            <v>FLETE</v>
          </cell>
          <cell r="J12" t="str">
            <v>DVO EN VTAS DE FLETES</v>
          </cell>
        </row>
        <row r="13">
          <cell r="A13" t="str">
            <v>GO2FLETE</v>
          </cell>
          <cell r="B13" t="str">
            <v>GO2</v>
          </cell>
          <cell r="C13" t="str">
            <v>41450507</v>
          </cell>
          <cell r="D13" t="str">
            <v>C</v>
          </cell>
          <cell r="E13" t="str">
            <v>FLETE</v>
          </cell>
          <cell r="F13" t="str">
            <v>FLETE TERRESTRE DE IMPORTACION</v>
          </cell>
          <cell r="G13" t="str">
            <v>41750501</v>
          </cell>
          <cell r="H13" t="str">
            <v>D</v>
          </cell>
          <cell r="I13" t="str">
            <v>FLETE</v>
          </cell>
          <cell r="J13" t="str">
            <v>DVO EN VTAS DE FLETES</v>
          </cell>
        </row>
        <row r="14">
          <cell r="A14" t="str">
            <v>GO3IPE</v>
          </cell>
          <cell r="B14" t="str">
            <v>GO3</v>
          </cell>
          <cell r="C14" t="str">
            <v>41450510</v>
          </cell>
          <cell r="D14" t="str">
            <v>C</v>
          </cell>
          <cell r="E14" t="str">
            <v>IPE</v>
          </cell>
          <cell r="F14" t="str">
            <v>EXPO TERRESTRE</v>
          </cell>
          <cell r="G14" t="str">
            <v>41750501</v>
          </cell>
          <cell r="H14" t="str">
            <v>D</v>
          </cell>
          <cell r="I14" t="str">
            <v>IPE</v>
          </cell>
          <cell r="J14" t="str">
            <v>DVO EN VTAS EXCLUIDAS</v>
          </cell>
        </row>
        <row r="15">
          <cell r="A15" t="str">
            <v>GO2IPE</v>
          </cell>
          <cell r="B15" t="str">
            <v>GO2</v>
          </cell>
          <cell r="C15" t="str">
            <v>41450510</v>
          </cell>
          <cell r="D15" t="str">
            <v>C</v>
          </cell>
          <cell r="E15" t="str">
            <v>IPE</v>
          </cell>
          <cell r="F15" t="str">
            <v>IMPO TERRESTRE</v>
          </cell>
          <cell r="G15" t="str">
            <v>41750501</v>
          </cell>
          <cell r="H15" t="str">
            <v>D</v>
          </cell>
          <cell r="I15" t="str">
            <v>IPE</v>
          </cell>
          <cell r="J15" t="str">
            <v>DVO EN VTAS EXCLUIDAS</v>
          </cell>
        </row>
        <row r="16">
          <cell r="A16" t="str">
            <v>OO1FLETE</v>
          </cell>
          <cell r="B16" t="str">
            <v>OO1</v>
          </cell>
          <cell r="C16" t="str">
            <v>41451506</v>
          </cell>
          <cell r="D16" t="str">
            <v>C</v>
          </cell>
          <cell r="E16" t="str">
            <v>FLETE</v>
          </cell>
          <cell r="F16" t="str">
            <v>FLETE MARITIMO DE EXPORTACION</v>
          </cell>
          <cell r="G16" t="str">
            <v>41750501</v>
          </cell>
          <cell r="H16" t="str">
            <v>D</v>
          </cell>
          <cell r="I16" t="str">
            <v>FLETE</v>
          </cell>
          <cell r="J16" t="str">
            <v>DVO EN VTAS DE FLETES</v>
          </cell>
        </row>
        <row r="17">
          <cell r="A17" t="str">
            <v>OI1FLETE</v>
          </cell>
          <cell r="B17" t="str">
            <v>OI1</v>
          </cell>
          <cell r="C17" t="str">
            <v>41451507</v>
          </cell>
          <cell r="D17" t="str">
            <v>C</v>
          </cell>
          <cell r="E17" t="str">
            <v>FLETE</v>
          </cell>
          <cell r="F17" t="str">
            <v>FLETE MARITIMO DE IMPORTACION</v>
          </cell>
          <cell r="G17" t="str">
            <v>41750501</v>
          </cell>
          <cell r="H17" t="str">
            <v>D</v>
          </cell>
          <cell r="I17" t="str">
            <v>FLETE</v>
          </cell>
          <cell r="J17" t="str">
            <v>DVO EN VTAS DE FLETES</v>
          </cell>
        </row>
        <row r="18">
          <cell r="A18" t="str">
            <v>OO1IPE</v>
          </cell>
          <cell r="B18" t="str">
            <v>OO1</v>
          </cell>
          <cell r="C18" t="str">
            <v>41451510</v>
          </cell>
          <cell r="D18" t="str">
            <v>C</v>
          </cell>
          <cell r="E18" t="str">
            <v>IPE</v>
          </cell>
          <cell r="F18" t="str">
            <v>EXPO MARITIMA</v>
          </cell>
          <cell r="G18" t="str">
            <v>41750501</v>
          </cell>
          <cell r="H18" t="str">
            <v>D</v>
          </cell>
          <cell r="I18" t="str">
            <v>IPE</v>
          </cell>
          <cell r="J18" t="str">
            <v>DVO EN VTAS EXCLUIDAS</v>
          </cell>
        </row>
        <row r="19">
          <cell r="A19" t="str">
            <v>OI1IPE</v>
          </cell>
          <cell r="B19" t="str">
            <v>OI1</v>
          </cell>
          <cell r="C19" t="str">
            <v>41451512</v>
          </cell>
          <cell r="D19" t="str">
            <v>C</v>
          </cell>
          <cell r="E19" t="str">
            <v>IPE</v>
          </cell>
          <cell r="F19" t="str">
            <v>IMPO MARITIMA</v>
          </cell>
          <cell r="G19" t="str">
            <v>41750501</v>
          </cell>
          <cell r="H19" t="str">
            <v>D</v>
          </cell>
          <cell r="I19" t="str">
            <v>IPE</v>
          </cell>
          <cell r="J19" t="str">
            <v>DVO EN VTAS EXCLUIDAS</v>
          </cell>
        </row>
        <row r="20">
          <cell r="A20" t="str">
            <v>AO4FLETE</v>
          </cell>
          <cell r="B20" t="str">
            <v>AO4</v>
          </cell>
          <cell r="C20" t="str">
            <v>41452006</v>
          </cell>
          <cell r="D20" t="str">
            <v>C</v>
          </cell>
          <cell r="E20" t="str">
            <v>FLETE</v>
          </cell>
          <cell r="F20" t="str">
            <v>EXPO AEREA</v>
          </cell>
          <cell r="G20" t="str">
            <v>41750501</v>
          </cell>
          <cell r="H20" t="str">
            <v>D</v>
          </cell>
          <cell r="I20" t="str">
            <v>FLETE</v>
          </cell>
          <cell r="J20" t="str">
            <v>DVO EN VTAS DE FLETES</v>
          </cell>
        </row>
        <row r="21">
          <cell r="A21" t="str">
            <v>AI4FLETE</v>
          </cell>
          <cell r="B21" t="str">
            <v>AI4</v>
          </cell>
          <cell r="C21" t="str">
            <v>41452007</v>
          </cell>
          <cell r="D21" t="str">
            <v>C</v>
          </cell>
          <cell r="E21" t="str">
            <v>FLETE</v>
          </cell>
          <cell r="F21" t="str">
            <v>FLETE AEREO DE IMPORTACION</v>
          </cell>
          <cell r="G21" t="str">
            <v>41750501</v>
          </cell>
          <cell r="H21" t="str">
            <v>D</v>
          </cell>
          <cell r="I21" t="str">
            <v>FLETE</v>
          </cell>
          <cell r="J21" t="str">
            <v>DVO EN VTAS DE FLETES</v>
          </cell>
        </row>
        <row r="22">
          <cell r="A22" t="str">
            <v>AO4IPE</v>
          </cell>
          <cell r="B22" t="str">
            <v>AO4</v>
          </cell>
          <cell r="C22" t="str">
            <v>41452010</v>
          </cell>
          <cell r="D22" t="str">
            <v>C</v>
          </cell>
          <cell r="E22" t="str">
            <v>IPE</v>
          </cell>
          <cell r="F22" t="str">
            <v>FLETE AEREO DE EXPORTACION</v>
          </cell>
          <cell r="G22" t="str">
            <v>41750501</v>
          </cell>
          <cell r="H22" t="str">
            <v>D</v>
          </cell>
          <cell r="I22" t="str">
            <v>IPE</v>
          </cell>
          <cell r="J22" t="str">
            <v>DVO EN VTAS EXCLUIDAS</v>
          </cell>
        </row>
        <row r="23">
          <cell r="A23" t="str">
            <v>AO4IPE</v>
          </cell>
          <cell r="B23" t="str">
            <v>AO4</v>
          </cell>
          <cell r="C23" t="str">
            <v>41452010</v>
          </cell>
          <cell r="D23" t="str">
            <v>C</v>
          </cell>
          <cell r="E23" t="str">
            <v>IPE</v>
          </cell>
          <cell r="F23" t="str">
            <v>EXPO AEREA</v>
          </cell>
          <cell r="G23" t="str">
            <v>41750501</v>
          </cell>
          <cell r="H23" t="str">
            <v>D</v>
          </cell>
          <cell r="I23" t="str">
            <v>IPE</v>
          </cell>
          <cell r="J23" t="str">
            <v>DVO EN VTAS EXCLUIDAS</v>
          </cell>
        </row>
        <row r="24">
          <cell r="A24" t="str">
            <v>AI4IPE</v>
          </cell>
          <cell r="B24" t="str">
            <v>AI4</v>
          </cell>
          <cell r="C24" t="str">
            <v>41452012</v>
          </cell>
          <cell r="D24" t="str">
            <v>C</v>
          </cell>
          <cell r="E24" t="str">
            <v>IPE</v>
          </cell>
          <cell r="F24" t="str">
            <v>IMPO AEREA</v>
          </cell>
          <cell r="G24" t="str">
            <v>41750501</v>
          </cell>
          <cell r="H24" t="str">
            <v>D</v>
          </cell>
          <cell r="I24" t="str">
            <v>IPE</v>
          </cell>
          <cell r="J24" t="str">
            <v>DVO EN VTAS EXCLUIDAS</v>
          </cell>
        </row>
        <row r="25">
          <cell r="A25" t="str">
            <v>AO4IPG</v>
          </cell>
          <cell r="B25" t="str">
            <v>AO4</v>
          </cell>
          <cell r="C25" t="str">
            <v>41459501</v>
          </cell>
          <cell r="D25" t="str">
            <v>C</v>
          </cell>
          <cell r="E25" t="str">
            <v>IPG</v>
          </cell>
          <cell r="F25" t="str">
            <v>EXPO AEREA</v>
          </cell>
          <cell r="G25" t="str">
            <v>41750502</v>
          </cell>
          <cell r="H25" t="str">
            <v>D</v>
          </cell>
          <cell r="I25" t="str">
            <v>IPG</v>
          </cell>
          <cell r="J25" t="str">
            <v>DVO EN VTAS GRAVADAS</v>
          </cell>
        </row>
        <row r="26">
          <cell r="A26" t="str">
            <v>AI4IPG</v>
          </cell>
          <cell r="B26" t="str">
            <v>AI4</v>
          </cell>
          <cell r="C26" t="str">
            <v>41459502</v>
          </cell>
          <cell r="D26" t="str">
            <v>C</v>
          </cell>
          <cell r="E26" t="str">
            <v>IPG</v>
          </cell>
          <cell r="F26" t="str">
            <v>IMPO AEREA</v>
          </cell>
          <cell r="G26" t="str">
            <v>41750502</v>
          </cell>
          <cell r="H26" t="str">
            <v>D</v>
          </cell>
          <cell r="I26" t="str">
            <v>IPG</v>
          </cell>
          <cell r="J26" t="str">
            <v>DVO EN VTAS GRAVADAS</v>
          </cell>
        </row>
        <row r="27">
          <cell r="A27" t="str">
            <v>OO1IPG</v>
          </cell>
          <cell r="B27" t="str">
            <v>OO1</v>
          </cell>
          <cell r="C27" t="str">
            <v>41459503</v>
          </cell>
          <cell r="D27" t="str">
            <v>C</v>
          </cell>
          <cell r="E27" t="str">
            <v>IPG</v>
          </cell>
          <cell r="F27" t="str">
            <v>EXPO MARITIMA</v>
          </cell>
          <cell r="G27" t="str">
            <v>41750502</v>
          </cell>
          <cell r="H27" t="str">
            <v>D</v>
          </cell>
          <cell r="I27" t="str">
            <v>IPG</v>
          </cell>
          <cell r="J27" t="str">
            <v>DVO EN VTAS GRAVADAS</v>
          </cell>
        </row>
        <row r="28">
          <cell r="A28" t="str">
            <v>OI1IPG</v>
          </cell>
          <cell r="B28" t="str">
            <v>OI1</v>
          </cell>
          <cell r="C28" t="str">
            <v>41459504</v>
          </cell>
          <cell r="D28" t="str">
            <v>C</v>
          </cell>
          <cell r="E28" t="str">
            <v>IPG</v>
          </cell>
          <cell r="F28" t="str">
            <v>IMPO MARITIMA</v>
          </cell>
          <cell r="G28" t="str">
            <v>41750502</v>
          </cell>
          <cell r="H28" t="str">
            <v>D</v>
          </cell>
          <cell r="I28" t="str">
            <v>IPG</v>
          </cell>
          <cell r="J28" t="str">
            <v>DVO EN VTAS GRAVADAS</v>
          </cell>
        </row>
        <row r="29">
          <cell r="A29" t="str">
            <v>GO3IPG</v>
          </cell>
          <cell r="B29" t="str">
            <v>GO3</v>
          </cell>
          <cell r="C29" t="str">
            <v>41459505</v>
          </cell>
          <cell r="D29" t="str">
            <v>C</v>
          </cell>
          <cell r="E29" t="str">
            <v>IPG</v>
          </cell>
          <cell r="F29" t="str">
            <v>EXPO TERRESTRE</v>
          </cell>
          <cell r="G29" t="str">
            <v>41750502</v>
          </cell>
          <cell r="H29" t="str">
            <v>D</v>
          </cell>
          <cell r="I29" t="str">
            <v>IPG</v>
          </cell>
          <cell r="J29" t="str">
            <v>DVO EN VTAS GRAVADAS</v>
          </cell>
        </row>
        <row r="30">
          <cell r="A30" t="str">
            <v>GO2IPG</v>
          </cell>
          <cell r="B30" t="str">
            <v>GO2</v>
          </cell>
          <cell r="C30" t="str">
            <v>41459506</v>
          </cell>
          <cell r="D30" t="str">
            <v>C</v>
          </cell>
          <cell r="E30" t="str">
            <v>IPG</v>
          </cell>
          <cell r="F30" t="str">
            <v>IMPO TERRESTRE</v>
          </cell>
          <cell r="G30" t="str">
            <v>41750502</v>
          </cell>
          <cell r="H30" t="str">
            <v>D</v>
          </cell>
          <cell r="I30" t="str">
            <v>IPG</v>
          </cell>
          <cell r="J30" t="str">
            <v>DVO EN VTAS GRAVADAS</v>
          </cell>
        </row>
        <row r="31">
          <cell r="A31" t="str">
            <v>COMISIONES</v>
          </cell>
          <cell r="B31" t="str">
            <v>C01</v>
          </cell>
          <cell r="C31" t="str">
            <v>41459581</v>
          </cell>
          <cell r="D31" t="str">
            <v>C</v>
          </cell>
          <cell r="E31" t="str">
            <v>IPG</v>
          </cell>
          <cell r="F31" t="str">
            <v>COMISIONES AEROLINEAS</v>
          </cell>
          <cell r="G31" t="str">
            <v>41750502</v>
          </cell>
          <cell r="H31" t="str">
            <v>D</v>
          </cell>
          <cell r="I31" t="str">
            <v>IPG</v>
          </cell>
          <cell r="J31" t="str">
            <v>DVO EN VTAS GRAVADAS</v>
          </cell>
        </row>
        <row r="32">
          <cell r="A32" t="str">
            <v>HONORARIOS</v>
          </cell>
          <cell r="B32" t="str">
            <v>C01</v>
          </cell>
          <cell r="C32" t="str">
            <v>42301501</v>
          </cell>
          <cell r="D32" t="str">
            <v>C</v>
          </cell>
          <cell r="E32" t="str">
            <v>IPG</v>
          </cell>
          <cell r="F32" t="str">
            <v>HONORARIOS</v>
          </cell>
          <cell r="G32" t="str">
            <v>41750502</v>
          </cell>
          <cell r="H32" t="str">
            <v>D</v>
          </cell>
          <cell r="I32" t="str">
            <v>IPG</v>
          </cell>
          <cell r="J32" t="str">
            <v>DVO EN VTAS GRAVADAS</v>
          </cell>
        </row>
        <row r="33">
          <cell r="A33" t="str">
            <v>IVA</v>
          </cell>
          <cell r="B33"/>
          <cell r="C33" t="str">
            <v>24080501</v>
          </cell>
          <cell r="D33"/>
          <cell r="E33"/>
          <cell r="F33" t="str">
            <v>IVA FACTURA</v>
          </cell>
          <cell r="G33" t="str">
            <v>24081003</v>
          </cell>
          <cell r="H33" t="str">
            <v>D</v>
          </cell>
          <cell r="I33"/>
          <cell r="J33" t="str">
            <v>IVA NOTAS CREDITO</v>
          </cell>
        </row>
        <row r="34">
          <cell r="A34" t="str">
            <v>RECICLAJE</v>
          </cell>
          <cell r="B34"/>
          <cell r="C34" t="str">
            <v>41459508</v>
          </cell>
          <cell r="D34" t="str">
            <v>C</v>
          </cell>
          <cell r="E34" t="str">
            <v>IPG</v>
          </cell>
          <cell r="F34" t="str">
            <v>RECICLAJE</v>
          </cell>
          <cell r="G34" t="str">
            <v>41750502</v>
          </cell>
          <cell r="H34" t="str">
            <v>D</v>
          </cell>
          <cell r="I34" t="str">
            <v>IPG</v>
          </cell>
          <cell r="J34" t="str">
            <v>DVO EN VTAS GRAVADAS</v>
          </cell>
        </row>
        <row r="35">
          <cell r="A35"/>
          <cell r="B35"/>
          <cell r="C35"/>
          <cell r="D35"/>
          <cell r="E35"/>
          <cell r="F35"/>
          <cell r="G35"/>
          <cell r="H35"/>
          <cell r="I35"/>
          <cell r="J35"/>
        </row>
        <row r="36">
          <cell r="A36"/>
          <cell r="B36"/>
          <cell r="C36"/>
          <cell r="D36"/>
          <cell r="E36"/>
          <cell r="F36"/>
          <cell r="G36"/>
          <cell r="H36"/>
          <cell r="I36"/>
          <cell r="J36"/>
        </row>
        <row r="37">
          <cell r="A37"/>
          <cell r="B37"/>
          <cell r="C37"/>
          <cell r="D37"/>
          <cell r="E37"/>
          <cell r="F37"/>
          <cell r="G37"/>
          <cell r="H37"/>
          <cell r="I37"/>
          <cell r="J37"/>
        </row>
        <row r="38">
          <cell r="A38"/>
          <cell r="B38"/>
          <cell r="C38"/>
          <cell r="D38"/>
          <cell r="E38"/>
          <cell r="F38"/>
          <cell r="G38"/>
          <cell r="H38"/>
          <cell r="I38"/>
          <cell r="J38"/>
        </row>
        <row r="39">
          <cell r="A39"/>
          <cell r="B39"/>
          <cell r="C39"/>
          <cell r="D39"/>
          <cell r="E39"/>
          <cell r="F39"/>
          <cell r="G39"/>
          <cell r="H39"/>
          <cell r="I39"/>
          <cell r="J39"/>
        </row>
        <row r="40">
          <cell r="A40"/>
          <cell r="B40"/>
          <cell r="C40"/>
          <cell r="D40"/>
          <cell r="E40"/>
          <cell r="F40"/>
          <cell r="G40"/>
          <cell r="H40"/>
          <cell r="I40"/>
          <cell r="J40"/>
        </row>
      </sheetData>
      <sheetData sheetId="2">
        <row r="2">
          <cell r="J2" t="str">
            <v>VALIDACION</v>
          </cell>
          <cell r="K2" t="str">
            <v>DESCRIPCION</v>
          </cell>
          <cell r="L2" t="str">
            <v>TAX CODE</v>
          </cell>
          <cell r="M2" t="str">
            <v>CUENTA ORACLE</v>
          </cell>
          <cell r="N2" t="str">
            <v>Ctas FC SIESA 8,5</v>
          </cell>
          <cell r="O2" t="str">
            <v>Ctas NC SIESA 8,5</v>
          </cell>
        </row>
        <row r="3">
          <cell r="J3" t="str">
            <v>705772366D01B90</v>
          </cell>
          <cell r="K3" t="str">
            <v>Movimiento Logistico Maquinas</v>
          </cell>
          <cell r="L3" t="str">
            <v>IPG</v>
          </cell>
          <cell r="M3">
            <v>439010</v>
          </cell>
          <cell r="N3" t="str">
            <v>41559505</v>
          </cell>
          <cell r="O3" t="str">
            <v>41750502</v>
          </cell>
        </row>
        <row r="4">
          <cell r="J4" t="str">
            <v>705772366D0198</v>
          </cell>
          <cell r="K4" t="str">
            <v>Tiempo Extra</v>
          </cell>
          <cell r="L4" t="str">
            <v>IPG</v>
          </cell>
          <cell r="M4">
            <v>439003</v>
          </cell>
          <cell r="N4" t="str">
            <v>41559505</v>
          </cell>
          <cell r="O4" t="str">
            <v>41750502</v>
          </cell>
        </row>
        <row r="5">
          <cell r="J5" t="str">
            <v>705772366D0128</v>
          </cell>
          <cell r="K5" t="str">
            <v>Otros Serv. Excluidos</v>
          </cell>
          <cell r="L5" t="str">
            <v>IPE</v>
          </cell>
          <cell r="M5">
            <v>439010</v>
          </cell>
          <cell r="N5" t="str">
            <v>41450508</v>
          </cell>
          <cell r="O5" t="str">
            <v>41750501</v>
          </cell>
        </row>
        <row r="6">
          <cell r="J6" t="str">
            <v>705772366D01121</v>
          </cell>
          <cell r="K6" t="str">
            <v>Otros Ing. Serv. Telefonico</v>
          </cell>
          <cell r="L6" t="str">
            <v>IT</v>
          </cell>
          <cell r="M6">
            <v>202805</v>
          </cell>
          <cell r="N6" t="str">
            <v>13802003</v>
          </cell>
          <cell r="O6" t="str">
            <v>13802003</v>
          </cell>
        </row>
        <row r="7">
          <cell r="J7" t="str">
            <v>705772366D01B90</v>
          </cell>
          <cell r="K7" t="str">
            <v>Gastos de Embalaje</v>
          </cell>
          <cell r="L7" t="str">
            <v>IPG</v>
          </cell>
          <cell r="M7">
            <v>439010</v>
          </cell>
          <cell r="N7" t="str">
            <v>41559505</v>
          </cell>
          <cell r="O7" t="str">
            <v>41750502</v>
          </cell>
        </row>
        <row r="8">
          <cell r="J8" t="str">
            <v>705772366D01B90</v>
          </cell>
          <cell r="K8" t="str">
            <v>Movimiento Logistico Repuestos</v>
          </cell>
          <cell r="L8" t="str">
            <v>IPG</v>
          </cell>
          <cell r="M8">
            <v>439010</v>
          </cell>
          <cell r="N8" t="str">
            <v>41559505</v>
          </cell>
          <cell r="O8" t="str">
            <v>41750502</v>
          </cell>
        </row>
        <row r="9">
          <cell r="J9" t="str">
            <v>705772366D0124</v>
          </cell>
          <cell r="K9" t="str">
            <v>Almacenamiento</v>
          </cell>
          <cell r="L9" t="str">
            <v>IPG</v>
          </cell>
          <cell r="M9">
            <v>439000</v>
          </cell>
          <cell r="N9" t="str">
            <v>41453531</v>
          </cell>
          <cell r="O9" t="str">
            <v>41750502</v>
          </cell>
        </row>
        <row r="10">
          <cell r="J10" t="str">
            <v>705772366D01B89</v>
          </cell>
          <cell r="K10" t="str">
            <v>Stand By</v>
          </cell>
          <cell r="L10" t="str">
            <v>IPG</v>
          </cell>
          <cell r="M10">
            <v>420521</v>
          </cell>
          <cell r="N10" t="str">
            <v>41559505</v>
          </cell>
          <cell r="O10" t="str">
            <v>41750502</v>
          </cell>
        </row>
        <row r="11">
          <cell r="J11" t="str">
            <v>703375204D01989</v>
          </cell>
          <cell r="K11" t="str">
            <v>Traslado Interurbano</v>
          </cell>
          <cell r="L11" t="str">
            <v>IPE</v>
          </cell>
          <cell r="M11">
            <v>439003</v>
          </cell>
          <cell r="N11" t="str">
            <v>41452505</v>
          </cell>
          <cell r="O11" t="str">
            <v>41750501</v>
          </cell>
        </row>
        <row r="12">
          <cell r="J12" t="str">
            <v>703375204D0198</v>
          </cell>
          <cell r="K12" t="str">
            <v>manejo de etiquetas y materiales</v>
          </cell>
          <cell r="L12" t="str">
            <v>IPG</v>
          </cell>
          <cell r="M12">
            <v>439000</v>
          </cell>
          <cell r="N12" t="str">
            <v>41453532</v>
          </cell>
          <cell r="O12" t="str">
            <v>41750502</v>
          </cell>
        </row>
        <row r="13">
          <cell r="J13" t="str">
            <v>703375204D0124</v>
          </cell>
          <cell r="K13" t="str">
            <v>Almacenamiento &amp; Distribucion</v>
          </cell>
          <cell r="L13" t="str">
            <v>IPG</v>
          </cell>
          <cell r="M13">
            <v>439000</v>
          </cell>
          <cell r="N13" t="str">
            <v>41453532</v>
          </cell>
          <cell r="O13" t="str">
            <v>41750502</v>
          </cell>
        </row>
        <row r="14">
          <cell r="J14" t="str">
            <v>703375204D0124</v>
          </cell>
          <cell r="K14" t="str">
            <v>Almacenaje de Cajas Excedidas</v>
          </cell>
          <cell r="L14" t="str">
            <v>IPG</v>
          </cell>
          <cell r="M14">
            <v>439000</v>
          </cell>
          <cell r="N14" t="str">
            <v>41453532</v>
          </cell>
          <cell r="O14" t="str">
            <v>41750502</v>
          </cell>
        </row>
        <row r="15">
          <cell r="J15" t="str">
            <v>703375204P0124</v>
          </cell>
          <cell r="K15" t="str">
            <v>Manejo de repuestos</v>
          </cell>
          <cell r="L15" t="str">
            <v>IPG</v>
          </cell>
          <cell r="M15">
            <v>439000</v>
          </cell>
          <cell r="N15" t="str">
            <v>41453532</v>
          </cell>
          <cell r="O15" t="str">
            <v>41750502</v>
          </cell>
        </row>
        <row r="16">
          <cell r="J16" t="str">
            <v>703375204D0124</v>
          </cell>
          <cell r="K16" t="str">
            <v>Almacenaje &amp; Distribucion (Overtime)</v>
          </cell>
          <cell r="L16" t="str">
            <v>IPG</v>
          </cell>
          <cell r="M16">
            <v>439000</v>
          </cell>
          <cell r="N16" t="str">
            <v>41453532</v>
          </cell>
          <cell r="O16" t="str">
            <v>41750502</v>
          </cell>
        </row>
        <row r="17">
          <cell r="J17" t="str">
            <v>703375204D0124</v>
          </cell>
          <cell r="K17" t="str">
            <v>Almacenaje &amp; Distribucion (Insumos)</v>
          </cell>
          <cell r="L17" t="str">
            <v>IPG</v>
          </cell>
          <cell r="M17">
            <v>439000</v>
          </cell>
          <cell r="N17" t="str">
            <v>41453532</v>
          </cell>
          <cell r="O17" t="str">
            <v>41750502</v>
          </cell>
        </row>
        <row r="18">
          <cell r="J18" t="str">
            <v>702802323P01989</v>
          </cell>
          <cell r="K18" t="str">
            <v>Transporte Nacional Local</v>
          </cell>
          <cell r="L18" t="str">
            <v>IPE</v>
          </cell>
          <cell r="M18">
            <v>439003</v>
          </cell>
          <cell r="N18" t="str">
            <v>41450508</v>
          </cell>
          <cell r="O18" t="str">
            <v>41750501</v>
          </cell>
        </row>
        <row r="19">
          <cell r="J19" t="str">
            <v>702802323P0124</v>
          </cell>
          <cell r="K19" t="str">
            <v xml:space="preserve"> </v>
          </cell>
          <cell r="L19" t="str">
            <v>IPG</v>
          </cell>
          <cell r="M19">
            <v>439000</v>
          </cell>
          <cell r="N19" t="str">
            <v>41453532</v>
          </cell>
          <cell r="O19" t="str">
            <v>41750502</v>
          </cell>
        </row>
        <row r="20">
          <cell r="J20" t="str">
            <v>702802323P01907</v>
          </cell>
          <cell r="K20" t="str">
            <v>Almacenamiento</v>
          </cell>
          <cell r="L20" t="str">
            <v>IPG</v>
          </cell>
          <cell r="M20">
            <v>439396</v>
          </cell>
          <cell r="N20" t="str">
            <v>41453531</v>
          </cell>
          <cell r="O20" t="str">
            <v>41750502</v>
          </cell>
        </row>
        <row r="21">
          <cell r="J21" t="str">
            <v>702802323P014</v>
          </cell>
          <cell r="K21" t="str">
            <v>Almacenamiento</v>
          </cell>
          <cell r="L21" t="str">
            <v>IPG</v>
          </cell>
          <cell r="M21">
            <v>439373</v>
          </cell>
          <cell r="N21" t="str">
            <v>41453531</v>
          </cell>
          <cell r="O21" t="str">
            <v>41750502</v>
          </cell>
        </row>
        <row r="22">
          <cell r="J22" t="str">
            <v>702802323P01B85</v>
          </cell>
          <cell r="K22" t="str">
            <v>Inbound Handling</v>
          </cell>
          <cell r="L22" t="str">
            <v>IPG</v>
          </cell>
          <cell r="M22">
            <v>439003</v>
          </cell>
          <cell r="N22" t="str">
            <v>41559505</v>
          </cell>
          <cell r="O22" t="str">
            <v>41750502</v>
          </cell>
        </row>
        <row r="23">
          <cell r="J23" t="str">
            <v>702802323P01B86</v>
          </cell>
          <cell r="K23" t="str">
            <v>Outbound Handling // Reboxing &amp; Packaging</v>
          </cell>
          <cell r="L23" t="str">
            <v>IPG</v>
          </cell>
          <cell r="M23">
            <v>439075</v>
          </cell>
          <cell r="N23" t="str">
            <v>41559505</v>
          </cell>
          <cell r="O23" t="str">
            <v>41750502</v>
          </cell>
        </row>
        <row r="24">
          <cell r="J24" t="str">
            <v>706555646D01999</v>
          </cell>
          <cell r="K24" t="str">
            <v>BOGNAL 11 (Nacional)</v>
          </cell>
          <cell r="L24" t="str">
            <v>IPG</v>
          </cell>
          <cell r="M24">
            <v>439010</v>
          </cell>
          <cell r="N24" t="str">
            <v>41559505</v>
          </cell>
          <cell r="O24" t="str">
            <v>41750502</v>
          </cell>
        </row>
        <row r="25">
          <cell r="J25" t="str">
            <v>706555646D01999</v>
          </cell>
          <cell r="K25" t="str">
            <v>BOGNAL 13 (Nacional)</v>
          </cell>
          <cell r="L25" t="str">
            <v>IPG</v>
          </cell>
          <cell r="M25">
            <v>439010</v>
          </cell>
          <cell r="N25" t="str">
            <v>41559505</v>
          </cell>
          <cell r="O25" t="str">
            <v>41750502</v>
          </cell>
        </row>
        <row r="26">
          <cell r="J26" t="str">
            <v>706555646D01999</v>
          </cell>
          <cell r="K26" t="str">
            <v>BOGNAOP 71 (Nacional)</v>
          </cell>
          <cell r="L26" t="str">
            <v>IPG</v>
          </cell>
          <cell r="M26">
            <v>439010</v>
          </cell>
          <cell r="N26" t="str">
            <v>41559505</v>
          </cell>
          <cell r="O26" t="str">
            <v>41750502</v>
          </cell>
        </row>
        <row r="27">
          <cell r="J27" t="str">
            <v>706555646D01999</v>
          </cell>
          <cell r="K27" t="str">
            <v>BOGINTERLTD-(Internacional)</v>
          </cell>
          <cell r="L27" t="str">
            <v>IPG</v>
          </cell>
          <cell r="M27">
            <v>439010</v>
          </cell>
          <cell r="N27" t="str">
            <v>41559505</v>
          </cell>
          <cell r="O27" t="str">
            <v>41750502</v>
          </cell>
        </row>
        <row r="28">
          <cell r="J28" t="str">
            <v>CINTAS</v>
          </cell>
          <cell r="K28" t="str">
            <v>Servicios varios</v>
          </cell>
          <cell r="L28" t="str">
            <v>IPG</v>
          </cell>
          <cell r="M28"/>
          <cell r="N28" t="str">
            <v>41359501</v>
          </cell>
          <cell r="O28" t="str">
            <v>41750502</v>
          </cell>
        </row>
        <row r="29">
          <cell r="J29" t="str">
            <v>708042072D0124</v>
          </cell>
          <cell r="K29" t="str">
            <v>Almacenamiento</v>
          </cell>
          <cell r="L29" t="str">
            <v>IPG</v>
          </cell>
          <cell r="M29">
            <v>439010</v>
          </cell>
          <cell r="N29" t="str">
            <v>41453531</v>
          </cell>
          <cell r="O29" t="str">
            <v>41750502</v>
          </cell>
        </row>
        <row r="30">
          <cell r="J30" t="str">
            <v>708042072D01B90</v>
          </cell>
          <cell r="K30" t="str">
            <v>Movimiento Logistico</v>
          </cell>
          <cell r="L30" t="str">
            <v>IPG</v>
          </cell>
          <cell r="M30">
            <v>439010</v>
          </cell>
          <cell r="N30" t="str">
            <v>41559505</v>
          </cell>
          <cell r="O30" t="str">
            <v>41750502</v>
          </cell>
        </row>
        <row r="31">
          <cell r="J31" t="str">
            <v>708042072D01B90</v>
          </cell>
          <cell r="K31" t="str">
            <v>Gastos de Embalaje</v>
          </cell>
          <cell r="L31" t="str">
            <v>IPG</v>
          </cell>
          <cell r="M31">
            <v>439010</v>
          </cell>
          <cell r="N31" t="str">
            <v>41559505</v>
          </cell>
          <cell r="O31" t="str">
            <v>41750502</v>
          </cell>
        </row>
        <row r="32">
          <cell r="J32" t="str">
            <v>708042072D0198</v>
          </cell>
          <cell r="K32" t="str">
            <v>Elaboración Kit</v>
          </cell>
          <cell r="L32" t="str">
            <v>IPG</v>
          </cell>
          <cell r="M32">
            <v>420522</v>
          </cell>
          <cell r="N32" t="str">
            <v>41559505</v>
          </cell>
          <cell r="O32" t="str">
            <v>41750502</v>
          </cell>
        </row>
        <row r="33">
          <cell r="J33" t="str">
            <v>703563445P0198</v>
          </cell>
          <cell r="K33" t="str">
            <v>RMA Services</v>
          </cell>
          <cell r="L33" t="str">
            <v>IPG</v>
          </cell>
          <cell r="M33">
            <v>439003</v>
          </cell>
          <cell r="N33" t="str">
            <v>41559505</v>
          </cell>
          <cell r="O33" t="str">
            <v>41750502</v>
          </cell>
        </row>
        <row r="34">
          <cell r="J34" t="str">
            <v>703563445P01B90</v>
          </cell>
          <cell r="K34" t="str">
            <v>SPL Diagnostico de Fallas y Pruebas</v>
          </cell>
          <cell r="L34" t="str">
            <v>IPG</v>
          </cell>
          <cell r="M34">
            <v>439010</v>
          </cell>
          <cell r="N34" t="str">
            <v>41559505</v>
          </cell>
          <cell r="O34" t="str">
            <v>41750502</v>
          </cell>
        </row>
        <row r="35">
          <cell r="J35" t="str">
            <v>703563445P0198</v>
          </cell>
          <cell r="K35" t="str">
            <v>Sides Transport</v>
          </cell>
          <cell r="L35" t="str">
            <v>IPG</v>
          </cell>
          <cell r="M35">
            <v>439003</v>
          </cell>
          <cell r="N35" t="str">
            <v>41450508</v>
          </cell>
          <cell r="O35" t="str">
            <v>41750502</v>
          </cell>
        </row>
        <row r="36">
          <cell r="J36" t="str">
            <v>703563445P01121</v>
          </cell>
          <cell r="K36" t="str">
            <v>Add Insurance Cost \Reclamacion</v>
          </cell>
          <cell r="L36" t="str">
            <v>IT</v>
          </cell>
          <cell r="M36">
            <v>202805</v>
          </cell>
          <cell r="N36" t="str">
            <v>13802003</v>
          </cell>
          <cell r="O36" t="str">
            <v>13802003</v>
          </cell>
        </row>
        <row r="37">
          <cell r="J37" t="str">
            <v>703563445P0198</v>
          </cell>
          <cell r="K37" t="str">
            <v>Sides Services</v>
          </cell>
          <cell r="L37" t="str">
            <v>IPE</v>
          </cell>
          <cell r="M37">
            <v>439010</v>
          </cell>
          <cell r="N37" t="str">
            <v>41559505</v>
          </cell>
          <cell r="O37" t="str">
            <v>41750501</v>
          </cell>
        </row>
        <row r="38">
          <cell r="J38" t="str">
            <v>703563445P01907</v>
          </cell>
          <cell r="K38" t="str">
            <v>Almacenaje - Warehousing</v>
          </cell>
          <cell r="L38" t="str">
            <v>IPG</v>
          </cell>
          <cell r="M38">
            <v>439396</v>
          </cell>
          <cell r="N38" t="str">
            <v>41453531</v>
          </cell>
          <cell r="O38" t="str">
            <v>41750502</v>
          </cell>
        </row>
        <row r="39">
          <cell r="J39" t="str">
            <v>702803685P0198</v>
          </cell>
          <cell r="K39" t="str">
            <v>Servicios Varias (Bavaria)</v>
          </cell>
          <cell r="L39" t="str">
            <v>IPG</v>
          </cell>
          <cell r="M39">
            <v>439003</v>
          </cell>
          <cell r="N39" t="str">
            <v>41559505</v>
          </cell>
          <cell r="O39" t="str">
            <v>41750502</v>
          </cell>
        </row>
        <row r="40">
          <cell r="J40" t="str">
            <v>702803685P0198</v>
          </cell>
          <cell r="K40" t="str">
            <v>Servicios Varias (HSBC)</v>
          </cell>
          <cell r="L40" t="str">
            <v>IPG</v>
          </cell>
          <cell r="M40">
            <v>439003</v>
          </cell>
          <cell r="N40" t="str">
            <v>41559505</v>
          </cell>
          <cell r="O40" t="str">
            <v>41750502</v>
          </cell>
        </row>
        <row r="41">
          <cell r="J41" t="str">
            <v>702803685P01907</v>
          </cell>
          <cell r="K41" t="str">
            <v>Manejo de Almacen</v>
          </cell>
          <cell r="L41" t="str">
            <v>IPG</v>
          </cell>
          <cell r="M41">
            <v>439396</v>
          </cell>
          <cell r="N41" t="str">
            <v>41559505</v>
          </cell>
          <cell r="O41" t="str">
            <v>41750502</v>
          </cell>
        </row>
        <row r="42">
          <cell r="J42" t="str">
            <v>702803685P0198</v>
          </cell>
          <cell r="K42" t="str">
            <v>Entradas al Almacen</v>
          </cell>
          <cell r="L42" t="str">
            <v>IPG</v>
          </cell>
          <cell r="M42">
            <v>439003</v>
          </cell>
          <cell r="N42" t="str">
            <v>41559505</v>
          </cell>
          <cell r="O42" t="str">
            <v>41750502</v>
          </cell>
        </row>
        <row r="43">
          <cell r="J43" t="str">
            <v>702803685P0198</v>
          </cell>
          <cell r="K43" t="str">
            <v>Salidas del Almacen</v>
          </cell>
          <cell r="L43" t="str">
            <v>IPG</v>
          </cell>
          <cell r="M43">
            <v>439003</v>
          </cell>
          <cell r="N43" t="str">
            <v>41559505</v>
          </cell>
          <cell r="O43" t="str">
            <v>41750502</v>
          </cell>
        </row>
        <row r="44">
          <cell r="J44" t="str">
            <v>702803685P0198</v>
          </cell>
          <cell r="K44" t="str">
            <v>Servicios Varios</v>
          </cell>
          <cell r="L44" t="str">
            <v>IPG</v>
          </cell>
          <cell r="M44">
            <v>439003</v>
          </cell>
          <cell r="N44" t="str">
            <v>41559505</v>
          </cell>
          <cell r="O44" t="str">
            <v>41750502</v>
          </cell>
        </row>
        <row r="45">
          <cell r="J45" t="str">
            <v>702803685P01B89</v>
          </cell>
          <cell r="K45" t="str">
            <v>SPL - Admon. De Garantias</v>
          </cell>
          <cell r="L45" t="str">
            <v>IPG</v>
          </cell>
          <cell r="M45">
            <v>439010</v>
          </cell>
          <cell r="N45" t="str">
            <v>41559505</v>
          </cell>
          <cell r="O45" t="str">
            <v>41750502</v>
          </cell>
        </row>
        <row r="46">
          <cell r="J46" t="str">
            <v>702803685P01B86</v>
          </cell>
          <cell r="K46" t="str">
            <v>Mtto. Preventivo - Colmedica (Gama Alta)</v>
          </cell>
          <cell r="L46" t="str">
            <v>IPG</v>
          </cell>
          <cell r="M46">
            <v>439075</v>
          </cell>
          <cell r="N46" t="str">
            <v>41559505</v>
          </cell>
          <cell r="O46" t="str">
            <v>41750502</v>
          </cell>
        </row>
        <row r="47">
          <cell r="J47" t="str">
            <v>704461995P01989</v>
          </cell>
          <cell r="K47" t="str">
            <v>Transporte Local  (Millicom)</v>
          </cell>
          <cell r="L47" t="str">
            <v>IPE</v>
          </cell>
          <cell r="M47">
            <v>439003</v>
          </cell>
          <cell r="N47" t="str">
            <v>41450508</v>
          </cell>
          <cell r="O47" t="str">
            <v>41750501</v>
          </cell>
        </row>
        <row r="48">
          <cell r="J48" t="str">
            <v>704461995P01989</v>
          </cell>
          <cell r="K48" t="str">
            <v>Trasnporte Local (Mill Care)</v>
          </cell>
          <cell r="L48" t="str">
            <v>IPE</v>
          </cell>
          <cell r="M48">
            <v>439003</v>
          </cell>
          <cell r="N48" t="str">
            <v>41450508</v>
          </cell>
          <cell r="O48" t="str">
            <v>41750501</v>
          </cell>
        </row>
        <row r="49">
          <cell r="J49" t="str">
            <v>704461995P01989</v>
          </cell>
          <cell r="K49" t="str">
            <v>Trasnporte Local (ETB Care)</v>
          </cell>
          <cell r="L49" t="str">
            <v>IPE</v>
          </cell>
          <cell r="M49">
            <v>439003</v>
          </cell>
          <cell r="N49" t="str">
            <v>41450508</v>
          </cell>
          <cell r="O49" t="str">
            <v>41750501</v>
          </cell>
        </row>
        <row r="50">
          <cell r="J50" t="str">
            <v>704461995P01989</v>
          </cell>
          <cell r="K50" t="str">
            <v>Trasnporte Local (EPM Care)</v>
          </cell>
          <cell r="L50" t="str">
            <v>IPE</v>
          </cell>
          <cell r="M50">
            <v>439003</v>
          </cell>
          <cell r="N50" t="str">
            <v>41450508</v>
          </cell>
          <cell r="O50" t="str">
            <v>41750501</v>
          </cell>
        </row>
        <row r="51">
          <cell r="J51" t="str">
            <v>704461995P01907</v>
          </cell>
          <cell r="K51" t="str">
            <v>Warehousing</v>
          </cell>
          <cell r="L51" t="str">
            <v>IPG</v>
          </cell>
          <cell r="M51">
            <v>439396</v>
          </cell>
          <cell r="N51" t="str">
            <v>41559505</v>
          </cell>
          <cell r="O51" t="str">
            <v>41750502</v>
          </cell>
        </row>
        <row r="52">
          <cell r="J52" t="str">
            <v>704461995P01B90</v>
          </cell>
          <cell r="K52" t="str">
            <v>Inbound /Outbound Handling</v>
          </cell>
          <cell r="L52" t="str">
            <v>IPG</v>
          </cell>
          <cell r="M52">
            <v>439010</v>
          </cell>
          <cell r="N52" t="str">
            <v>41559505</v>
          </cell>
          <cell r="O52" t="str">
            <v>41750502</v>
          </cell>
        </row>
        <row r="53">
          <cell r="J53" t="str">
            <v>704461995P0198</v>
          </cell>
          <cell r="K53" t="str">
            <v>Central FCR Failure Report</v>
          </cell>
          <cell r="L53" t="str">
            <v>IPG</v>
          </cell>
          <cell r="M53">
            <v>439003</v>
          </cell>
          <cell r="N53" t="str">
            <v>41559505</v>
          </cell>
          <cell r="O53" t="str">
            <v>41750502</v>
          </cell>
        </row>
        <row r="54">
          <cell r="J54" t="str">
            <v>704461995P0198</v>
          </cell>
          <cell r="K54" t="str">
            <v>Facility Stand By</v>
          </cell>
          <cell r="L54" t="str">
            <v>IPG</v>
          </cell>
          <cell r="M54">
            <v>439003</v>
          </cell>
          <cell r="N54" t="str">
            <v>41559505</v>
          </cell>
          <cell r="O54" t="str">
            <v>41750502</v>
          </cell>
        </row>
        <row r="55">
          <cell r="J55" t="str">
            <v>704461995P0198</v>
          </cell>
          <cell r="K55" t="str">
            <v>Additional Labour / Activation</v>
          </cell>
          <cell r="L55" t="str">
            <v>IPG</v>
          </cell>
          <cell r="M55">
            <v>439003</v>
          </cell>
          <cell r="N55" t="str">
            <v>41559505</v>
          </cell>
          <cell r="O55" t="str">
            <v>41750502</v>
          </cell>
        </row>
        <row r="56">
          <cell r="J56" t="str">
            <v>704461995P0198</v>
          </cell>
          <cell r="K56" t="str">
            <v>Customs Coordination</v>
          </cell>
          <cell r="L56" t="str">
            <v>IPG</v>
          </cell>
          <cell r="M56">
            <v>439003</v>
          </cell>
          <cell r="N56" t="str">
            <v>41559505</v>
          </cell>
          <cell r="O56" t="str">
            <v>41750502</v>
          </cell>
        </row>
        <row r="57">
          <cell r="J57" t="str">
            <v>704461995P0198</v>
          </cell>
          <cell r="K57" t="str">
            <v>Stock Take</v>
          </cell>
          <cell r="L57" t="str">
            <v>IPG</v>
          </cell>
          <cell r="M57">
            <v>439003</v>
          </cell>
          <cell r="N57" t="str">
            <v>41559505</v>
          </cell>
          <cell r="O57" t="str">
            <v>41750502</v>
          </cell>
        </row>
        <row r="58">
          <cell r="J58" t="str">
            <v>706555646P01907</v>
          </cell>
          <cell r="K58" t="str">
            <v>Almacenamiento</v>
          </cell>
          <cell r="L58" t="str">
            <v>IPG</v>
          </cell>
          <cell r="M58">
            <v>439396</v>
          </cell>
          <cell r="N58" t="str">
            <v>41453531</v>
          </cell>
          <cell r="O58" t="str">
            <v>41750502</v>
          </cell>
        </row>
        <row r="59">
          <cell r="J59" t="str">
            <v>706555646P01B90</v>
          </cell>
          <cell r="K59" t="str">
            <v>Movimiento Logistico</v>
          </cell>
          <cell r="L59" t="str">
            <v>IPG</v>
          </cell>
          <cell r="M59">
            <v>439010</v>
          </cell>
          <cell r="N59" t="str">
            <v>41559505</v>
          </cell>
          <cell r="O59" t="str">
            <v>41750502</v>
          </cell>
        </row>
        <row r="60">
          <cell r="J60" t="str">
            <v>706555646P01B86</v>
          </cell>
          <cell r="K60" t="str">
            <v>Soporte Tecnico</v>
          </cell>
          <cell r="L60" t="str">
            <v>IPG</v>
          </cell>
          <cell r="M60">
            <v>439075</v>
          </cell>
          <cell r="N60" t="str">
            <v>41559505</v>
          </cell>
          <cell r="O60" t="str">
            <v>41750502</v>
          </cell>
        </row>
        <row r="61">
          <cell r="J61" t="str">
            <v>706555646P01B86</v>
          </cell>
          <cell r="K61" t="str">
            <v>Insumos</v>
          </cell>
          <cell r="L61" t="str">
            <v>IPG</v>
          </cell>
          <cell r="M61">
            <v>439075</v>
          </cell>
          <cell r="N61" t="str">
            <v>41559505</v>
          </cell>
          <cell r="O61" t="str">
            <v>41750502</v>
          </cell>
        </row>
        <row r="62">
          <cell r="J62" t="str">
            <v>706555646P01B86</v>
          </cell>
          <cell r="K62" t="str">
            <v>Wall to Wall Financiero</v>
          </cell>
          <cell r="L62" t="str">
            <v>IPG</v>
          </cell>
          <cell r="M62">
            <v>439075</v>
          </cell>
          <cell r="N62" t="str">
            <v>41559505</v>
          </cell>
          <cell r="O62" t="str">
            <v>41750502</v>
          </cell>
        </row>
        <row r="63">
          <cell r="J63" t="str">
            <v>705532372P01989</v>
          </cell>
          <cell r="K63" t="str">
            <v>Transporte Local y Nacional</v>
          </cell>
          <cell r="L63" t="str">
            <v>IPE</v>
          </cell>
          <cell r="M63">
            <v>439003</v>
          </cell>
          <cell r="N63" t="str">
            <v>41450508</v>
          </cell>
          <cell r="O63" t="str">
            <v>41750501</v>
          </cell>
        </row>
        <row r="64">
          <cell r="J64" t="str">
            <v>705532372P01989</v>
          </cell>
          <cell r="K64" t="str">
            <v>Seguro transporte Local</v>
          </cell>
          <cell r="L64" t="str">
            <v>IPE</v>
          </cell>
          <cell r="M64">
            <v>439003</v>
          </cell>
          <cell r="N64" t="str">
            <v>41450508</v>
          </cell>
          <cell r="O64" t="str">
            <v>41750501</v>
          </cell>
        </row>
        <row r="65">
          <cell r="J65" t="str">
            <v>705532372P0124</v>
          </cell>
          <cell r="K65" t="str">
            <v>Almacenamiento</v>
          </cell>
          <cell r="L65" t="str">
            <v>IPG</v>
          </cell>
          <cell r="M65">
            <v>439000</v>
          </cell>
          <cell r="N65" t="str">
            <v>41453531</v>
          </cell>
          <cell r="O65" t="str">
            <v>41750502</v>
          </cell>
        </row>
        <row r="66">
          <cell r="J66" t="str">
            <v>705532372P01B90</v>
          </cell>
          <cell r="K66" t="str">
            <v>Movimiento Logistico</v>
          </cell>
          <cell r="L66" t="str">
            <v>IPG</v>
          </cell>
          <cell r="M66">
            <v>439010</v>
          </cell>
          <cell r="N66" t="str">
            <v>41453531</v>
          </cell>
          <cell r="O66" t="str">
            <v>41750502</v>
          </cell>
        </row>
        <row r="67">
          <cell r="J67" t="str">
            <v>705532372P01B89</v>
          </cell>
          <cell r="K67" t="str">
            <v>Insumos</v>
          </cell>
          <cell r="L67" t="str">
            <v>IPG</v>
          </cell>
          <cell r="M67">
            <v>439010</v>
          </cell>
          <cell r="N67" t="str">
            <v>41559505</v>
          </cell>
          <cell r="O67" t="str">
            <v>41750502</v>
          </cell>
        </row>
        <row r="68">
          <cell r="J68" t="str">
            <v>706926078P0198</v>
          </cell>
          <cell r="K68" t="str">
            <v>Operacion Tecnica</v>
          </cell>
          <cell r="L68" t="str">
            <v>IPG</v>
          </cell>
          <cell r="M68">
            <v>439003</v>
          </cell>
          <cell r="N68" t="str">
            <v>41559505</v>
          </cell>
          <cell r="O68" t="str">
            <v>41750502</v>
          </cell>
        </row>
        <row r="69">
          <cell r="J69" t="str">
            <v>705306108P01989</v>
          </cell>
          <cell r="K69" t="str">
            <v>Transporte Local y Nacional</v>
          </cell>
          <cell r="L69" t="str">
            <v>IPE</v>
          </cell>
          <cell r="M69">
            <v>439003</v>
          </cell>
          <cell r="N69" t="str">
            <v>41450508</v>
          </cell>
          <cell r="O69" t="str">
            <v>41750501</v>
          </cell>
        </row>
        <row r="70">
          <cell r="J70" t="str">
            <v>705306108P0124</v>
          </cell>
          <cell r="K70" t="str">
            <v>Almacenamiento</v>
          </cell>
          <cell r="L70" t="str">
            <v>IPG</v>
          </cell>
          <cell r="M70">
            <v>439000</v>
          </cell>
          <cell r="N70" t="str">
            <v>41453531</v>
          </cell>
          <cell r="O70" t="str">
            <v>41750502</v>
          </cell>
        </row>
        <row r="71">
          <cell r="J71" t="str">
            <v>705306108P01B90</v>
          </cell>
          <cell r="K71" t="str">
            <v>Movimiento Logistico</v>
          </cell>
          <cell r="L71" t="str">
            <v>IPG</v>
          </cell>
          <cell r="M71">
            <v>439010</v>
          </cell>
          <cell r="N71" t="str">
            <v>41559505</v>
          </cell>
          <cell r="O71" t="str">
            <v>41750502</v>
          </cell>
        </row>
        <row r="72">
          <cell r="J72" t="str">
            <v>705306108P0198</v>
          </cell>
          <cell r="K72" t="str">
            <v>Servicios Varios</v>
          </cell>
          <cell r="L72" t="str">
            <v>IPG</v>
          </cell>
          <cell r="M72"/>
          <cell r="N72" t="str">
            <v>41559505</v>
          </cell>
          <cell r="O72" t="str">
            <v>41750502</v>
          </cell>
        </row>
        <row r="73">
          <cell r="J73" t="str">
            <v>702802323P01B86</v>
          </cell>
          <cell r="K73" t="str">
            <v>Servicios Tecnicos - Varios nombres</v>
          </cell>
          <cell r="L73" t="str">
            <v>IPG</v>
          </cell>
          <cell r="M73">
            <v>439075</v>
          </cell>
          <cell r="N73" t="str">
            <v>41559505</v>
          </cell>
          <cell r="O73" t="str">
            <v>41750502</v>
          </cell>
        </row>
        <row r="74">
          <cell r="J74" t="str">
            <v>702802323P01B86</v>
          </cell>
          <cell r="K74" t="str">
            <v xml:space="preserve">DEMOS- </v>
          </cell>
          <cell r="L74" t="str">
            <v>IPG</v>
          </cell>
          <cell r="M74">
            <v>439075</v>
          </cell>
          <cell r="N74" t="str">
            <v>41559505</v>
          </cell>
          <cell r="O74" t="str">
            <v>41750502</v>
          </cell>
        </row>
        <row r="75">
          <cell r="J75" t="str">
            <v>702802323P0124</v>
          </cell>
          <cell r="K75" t="str">
            <v>Storage Fee</v>
          </cell>
          <cell r="L75" t="str">
            <v>IPG</v>
          </cell>
          <cell r="M75">
            <v>439000</v>
          </cell>
          <cell r="N75" t="str">
            <v>41453531</v>
          </cell>
          <cell r="O75" t="str">
            <v>41750502</v>
          </cell>
        </row>
        <row r="76">
          <cell r="J76" t="str">
            <v>702802323P0198</v>
          </cell>
          <cell r="K76" t="str">
            <v>Inbound Handling Fee (Good and Bad)</v>
          </cell>
          <cell r="L76" t="str">
            <v>IPG</v>
          </cell>
          <cell r="M76">
            <v>420522</v>
          </cell>
          <cell r="N76" t="str">
            <v>41559505</v>
          </cell>
          <cell r="O76" t="str">
            <v>41750502</v>
          </cell>
        </row>
        <row r="77">
          <cell r="J77" t="str">
            <v>702802323P0198</v>
          </cell>
          <cell r="K77" t="str">
            <v>Order Management Fee</v>
          </cell>
          <cell r="L77" t="str">
            <v>IPG</v>
          </cell>
          <cell r="M77">
            <v>420522</v>
          </cell>
          <cell r="N77" t="str">
            <v>41559505</v>
          </cell>
          <cell r="O77" t="str">
            <v>41750502</v>
          </cell>
        </row>
        <row r="78">
          <cell r="J78" t="str">
            <v>702802323P0198</v>
          </cell>
          <cell r="K78" t="str">
            <v>Outbound Handling Fee (Defective)</v>
          </cell>
          <cell r="L78" t="str">
            <v>IPG</v>
          </cell>
          <cell r="M78">
            <v>420522</v>
          </cell>
          <cell r="N78" t="str">
            <v>41559505</v>
          </cell>
          <cell r="O78" t="str">
            <v>41750502</v>
          </cell>
        </row>
        <row r="79">
          <cell r="J79" t="str">
            <v>702802323P01B90</v>
          </cell>
          <cell r="K79" t="str">
            <v>Hand Carry for Order Fulfillment</v>
          </cell>
          <cell r="L79" t="str">
            <v>IPG</v>
          </cell>
          <cell r="M79">
            <v>439010</v>
          </cell>
          <cell r="N79" t="str">
            <v>41559505</v>
          </cell>
          <cell r="O79" t="str">
            <v>41750502</v>
          </cell>
        </row>
        <row r="80">
          <cell r="J80" t="str">
            <v>702802323P01B90</v>
          </cell>
          <cell r="K80" t="str">
            <v>Transition Cost</v>
          </cell>
          <cell r="L80" t="str">
            <v>IPG</v>
          </cell>
          <cell r="M80">
            <v>439010</v>
          </cell>
          <cell r="N80" t="str">
            <v>41559505</v>
          </cell>
          <cell r="O80" t="str">
            <v>41750502</v>
          </cell>
        </row>
        <row r="81">
          <cell r="J81" t="str">
            <v>702802323P0198</v>
          </cell>
          <cell r="K81" t="str">
            <v>SP Packing Material</v>
          </cell>
          <cell r="L81" t="str">
            <v>IPG</v>
          </cell>
          <cell r="M81">
            <v>420522</v>
          </cell>
          <cell r="N81" t="str">
            <v>41559505</v>
          </cell>
          <cell r="O81" t="str">
            <v>41750502</v>
          </cell>
        </row>
        <row r="82">
          <cell r="J82" t="str">
            <v>702802323P0198</v>
          </cell>
          <cell r="K82" t="str">
            <v>Overtime Special Project</v>
          </cell>
          <cell r="L82" t="str">
            <v>IPG</v>
          </cell>
          <cell r="M82">
            <v>420522</v>
          </cell>
          <cell r="N82" t="str">
            <v>41559505</v>
          </cell>
          <cell r="O82" t="str">
            <v>41750502</v>
          </cell>
        </row>
        <row r="83">
          <cell r="J83" t="str">
            <v>705661742P0124</v>
          </cell>
          <cell r="K83" t="str">
            <v>Almacenamiento</v>
          </cell>
          <cell r="L83" t="str">
            <v>IPG</v>
          </cell>
          <cell r="M83">
            <v>439000</v>
          </cell>
          <cell r="N83" t="str">
            <v>41453531</v>
          </cell>
          <cell r="O83" t="str">
            <v>41750502</v>
          </cell>
        </row>
        <row r="84">
          <cell r="J84" t="str">
            <v>705661742P01B90</v>
          </cell>
          <cell r="K84" t="str">
            <v>Movimiento Logistico</v>
          </cell>
          <cell r="L84" t="str">
            <v>IPG</v>
          </cell>
          <cell r="M84">
            <v>439010</v>
          </cell>
          <cell r="N84" t="str">
            <v>41559505</v>
          </cell>
          <cell r="O84" t="str">
            <v>41750502</v>
          </cell>
        </row>
        <row r="85">
          <cell r="J85" t="str">
            <v>703882688P01907</v>
          </cell>
          <cell r="K85" t="str">
            <v>Almacenamiento</v>
          </cell>
          <cell r="L85" t="str">
            <v>IPG</v>
          </cell>
          <cell r="M85">
            <v>439396</v>
          </cell>
          <cell r="N85" t="str">
            <v>41453531</v>
          </cell>
          <cell r="O85" t="str">
            <v>41750502</v>
          </cell>
        </row>
        <row r="86">
          <cell r="J86" t="str">
            <v>703882688P01B90</v>
          </cell>
          <cell r="K86" t="str">
            <v>Movimiento Logistico</v>
          </cell>
          <cell r="L86" t="str">
            <v>IPG</v>
          </cell>
          <cell r="M86">
            <v>439010</v>
          </cell>
          <cell r="N86" t="str">
            <v>41559505</v>
          </cell>
          <cell r="O86" t="str">
            <v>41750502</v>
          </cell>
        </row>
        <row r="87">
          <cell r="J87" t="str">
            <v>707447363P01989</v>
          </cell>
          <cell r="K87" t="str">
            <v>Transporte Local y Nacional</v>
          </cell>
          <cell r="L87" t="str">
            <v>IPE</v>
          </cell>
          <cell r="M87">
            <v>439003</v>
          </cell>
          <cell r="N87" t="str">
            <v>41450508</v>
          </cell>
          <cell r="O87" t="str">
            <v>41750501</v>
          </cell>
        </row>
        <row r="88">
          <cell r="J88" t="str">
            <v>708723523P01989</v>
          </cell>
          <cell r="K88" t="str">
            <v>Transporte Local y Nacional</v>
          </cell>
          <cell r="L88" t="str">
            <v>IPE</v>
          </cell>
          <cell r="M88">
            <v>439003</v>
          </cell>
          <cell r="N88" t="str">
            <v>41450508</v>
          </cell>
          <cell r="O88" t="str">
            <v>41750501</v>
          </cell>
        </row>
        <row r="89">
          <cell r="J89" t="str">
            <v>706555646P01989</v>
          </cell>
          <cell r="K89" t="str">
            <v>Transporte Nacional Local</v>
          </cell>
          <cell r="L89" t="str">
            <v>IPE</v>
          </cell>
          <cell r="M89">
            <v>439003</v>
          </cell>
          <cell r="N89" t="str">
            <v>41450508</v>
          </cell>
          <cell r="O89" t="str">
            <v>41750501</v>
          </cell>
        </row>
        <row r="90">
          <cell r="J90" t="str">
            <v>703563445P0128</v>
          </cell>
          <cell r="K90" t="str">
            <v>SIDES TRANSPORT</v>
          </cell>
          <cell r="L90" t="str">
            <v>IPE</v>
          </cell>
          <cell r="M90"/>
          <cell r="N90" t="str">
            <v>41450508</v>
          </cell>
          <cell r="O90" t="str">
            <v>41750501</v>
          </cell>
        </row>
        <row r="91">
          <cell r="J91" t="str">
            <v>703563445P0128</v>
          </cell>
          <cell r="K91" t="str">
            <v>SIDES TRANSPORT</v>
          </cell>
          <cell r="L91" t="str">
            <v>IPE</v>
          </cell>
          <cell r="M91"/>
          <cell r="N91" t="str">
            <v>41450508</v>
          </cell>
          <cell r="O91" t="str">
            <v>41750501</v>
          </cell>
        </row>
        <row r="92">
          <cell r="J92" t="str">
            <v>706555646P01989</v>
          </cell>
          <cell r="K92" t="str">
            <v>Transporte Nacional Local</v>
          </cell>
          <cell r="L92" t="str">
            <v>IPE</v>
          </cell>
          <cell r="M92">
            <v>439003</v>
          </cell>
          <cell r="N92" t="str">
            <v>41450508</v>
          </cell>
          <cell r="O92" t="str">
            <v>41750501</v>
          </cell>
        </row>
        <row r="93">
          <cell r="J93" t="str">
            <v>704261452P01B86</v>
          </cell>
          <cell r="K93" t="str">
            <v>Soporte Tecnico</v>
          </cell>
          <cell r="L93" t="str">
            <v>IPG</v>
          </cell>
          <cell r="M93">
            <v>439075</v>
          </cell>
          <cell r="N93" t="str">
            <v>41559505</v>
          </cell>
          <cell r="O93" t="str">
            <v>41750502</v>
          </cell>
        </row>
        <row r="94">
          <cell r="J94" t="str">
            <v>704261452P01B90</v>
          </cell>
          <cell r="K94" t="str">
            <v>Movimiento Logistico</v>
          </cell>
          <cell r="L94" t="str">
            <v>IPG</v>
          </cell>
          <cell r="M94">
            <v>439010</v>
          </cell>
          <cell r="N94" t="str">
            <v>41559505</v>
          </cell>
          <cell r="O94" t="str">
            <v>41750502</v>
          </cell>
        </row>
        <row r="95">
          <cell r="J95" t="str">
            <v>704261452P01907</v>
          </cell>
          <cell r="K95" t="str">
            <v>Almacenamiento</v>
          </cell>
          <cell r="L95" t="str">
            <v>IPG</v>
          </cell>
          <cell r="M95">
            <v>439396</v>
          </cell>
          <cell r="N95" t="str">
            <v>41453531</v>
          </cell>
          <cell r="O95" t="str">
            <v>41750502</v>
          </cell>
        </row>
        <row r="96">
          <cell r="J96" t="str">
            <v>704261452P01989</v>
          </cell>
          <cell r="K96" t="str">
            <v>Transporte Nacional Local</v>
          </cell>
          <cell r="L96" t="str">
            <v>IPE</v>
          </cell>
          <cell r="M96">
            <v>439003</v>
          </cell>
          <cell r="N96" t="str">
            <v>41450508</v>
          </cell>
          <cell r="O96" t="str">
            <v>41750501</v>
          </cell>
        </row>
        <row r="97">
          <cell r="J97" t="str">
            <v>708042072D01907</v>
          </cell>
          <cell r="K97" t="str">
            <v>Almacenamiento</v>
          </cell>
          <cell r="L97" t="str">
            <v>IPG</v>
          </cell>
          <cell r="M97"/>
          <cell r="N97" t="str">
            <v>41453531</v>
          </cell>
          <cell r="O97" t="str">
            <v>41750502</v>
          </cell>
        </row>
        <row r="98">
          <cell r="J98" t="str">
            <v>707447363P0124</v>
          </cell>
          <cell r="K98" t="str">
            <v>Almacenaje en Bodega variable</v>
          </cell>
          <cell r="L98" t="str">
            <v>IPG</v>
          </cell>
          <cell r="M98"/>
          <cell r="N98" t="str">
            <v>41453532</v>
          </cell>
          <cell r="O98" t="str">
            <v>41750502</v>
          </cell>
        </row>
        <row r="99">
          <cell r="J99" t="str">
            <v>707447363P01B90</v>
          </cell>
          <cell r="K99" t="str">
            <v>Movimiento Logistico</v>
          </cell>
          <cell r="L99" t="str">
            <v>IPG</v>
          </cell>
          <cell r="M99"/>
          <cell r="N99" t="str">
            <v>41559505</v>
          </cell>
          <cell r="O99" t="str">
            <v>41750502</v>
          </cell>
        </row>
        <row r="100">
          <cell r="J100" t="str">
            <v>704261452D01999</v>
          </cell>
          <cell r="K100" t="str">
            <v>BOGNAL 11-13-P72</v>
          </cell>
          <cell r="L100" t="str">
            <v>IPG</v>
          </cell>
          <cell r="M100"/>
          <cell r="N100" t="str">
            <v>41559505</v>
          </cell>
          <cell r="O100" t="str">
            <v>41750501</v>
          </cell>
        </row>
        <row r="101">
          <cell r="J101" t="str">
            <v>708660048D0124</v>
          </cell>
          <cell r="K101" t="str">
            <v>Espacio Bodega Guadalajara</v>
          </cell>
          <cell r="L101" t="str">
            <v>IPG</v>
          </cell>
          <cell r="M101"/>
          <cell r="N101" t="str">
            <v>41453532</v>
          </cell>
          <cell r="O101" t="str">
            <v>41750502</v>
          </cell>
        </row>
        <row r="102">
          <cell r="J102" t="str">
            <v>704203520P0124</v>
          </cell>
          <cell r="K102" t="str">
            <v>Espacio bodega 22</v>
          </cell>
          <cell r="L102" t="str">
            <v>IPG</v>
          </cell>
          <cell r="M102"/>
          <cell r="N102" t="str">
            <v>41453532</v>
          </cell>
          <cell r="O102" t="str">
            <v>41750502</v>
          </cell>
        </row>
        <row r="103">
          <cell r="J103" t="str">
            <v>707447363P0198</v>
          </cell>
          <cell r="K103" t="str">
            <v>Declaraciones de Importación</v>
          </cell>
          <cell r="L103" t="str">
            <v>IPG</v>
          </cell>
          <cell r="M103"/>
          <cell r="N103" t="str">
            <v>41453532</v>
          </cell>
          <cell r="O103" t="str">
            <v>41750502</v>
          </cell>
        </row>
        <row r="104">
          <cell r="J104" t="str">
            <v>704261452P0198</v>
          </cell>
          <cell r="K104" t="str">
            <v>Recogida y Transporte</v>
          </cell>
          <cell r="L104" t="str">
            <v>IPG</v>
          </cell>
          <cell r="M104">
            <v>439075</v>
          </cell>
          <cell r="N104" t="str">
            <v>41559505</v>
          </cell>
          <cell r="O104" t="str">
            <v>41750502</v>
          </cell>
        </row>
        <row r="105">
          <cell r="J105" t="str">
            <v>704304674P01907</v>
          </cell>
          <cell r="K105" t="str">
            <v>Almacenamiento</v>
          </cell>
          <cell r="L105" t="str">
            <v>IPG</v>
          </cell>
          <cell r="M105">
            <v>439003</v>
          </cell>
          <cell r="N105" t="str">
            <v>41559505</v>
          </cell>
          <cell r="O105" t="str">
            <v>41750502</v>
          </cell>
        </row>
        <row r="106">
          <cell r="J106" t="str">
            <v>704304674P01B85</v>
          </cell>
          <cell r="K106" t="str">
            <v>Inbound Halding}</v>
          </cell>
          <cell r="L106" t="str">
            <v>IPG</v>
          </cell>
          <cell r="M106">
            <v>439003</v>
          </cell>
          <cell r="N106" t="str">
            <v>41559505</v>
          </cell>
          <cell r="O106" t="str">
            <v>41750502</v>
          </cell>
        </row>
        <row r="107">
          <cell r="J107" t="str">
            <v>704304674P01B86</v>
          </cell>
          <cell r="K107" t="str">
            <v>Outbound Halding</v>
          </cell>
          <cell r="L107" t="str">
            <v>IPG</v>
          </cell>
          <cell r="M107">
            <v>439075</v>
          </cell>
          <cell r="N107" t="str">
            <v>41559505</v>
          </cell>
          <cell r="O107" t="str">
            <v>41750502</v>
          </cell>
        </row>
        <row r="108">
          <cell r="J108" t="str">
            <v>704304674P01989</v>
          </cell>
          <cell r="K108" t="str">
            <v>Transporte</v>
          </cell>
          <cell r="L108"/>
          <cell r="M108">
            <v>439003</v>
          </cell>
          <cell r="N108" t="str">
            <v>41450508</v>
          </cell>
          <cell r="O108" t="str">
            <v>41750501</v>
          </cell>
        </row>
        <row r="109">
          <cell r="J109" t="str">
            <v>704304674P0198</v>
          </cell>
          <cell r="K109" t="str">
            <v>Invertory Transition</v>
          </cell>
          <cell r="L109" t="str">
            <v>IPG</v>
          </cell>
          <cell r="M109">
            <v>439003</v>
          </cell>
          <cell r="N109" t="str">
            <v>41559505</v>
          </cell>
          <cell r="O109" t="str">
            <v>41750502</v>
          </cell>
        </row>
        <row r="110">
          <cell r="J110" t="str">
            <v/>
          </cell>
        </row>
        <row r="111">
          <cell r="J111"/>
        </row>
        <row r="112">
          <cell r="J112"/>
        </row>
        <row r="113">
          <cell r="J113"/>
        </row>
        <row r="114">
          <cell r="J114"/>
        </row>
        <row r="115">
          <cell r="J115"/>
        </row>
        <row r="116">
          <cell r="J116"/>
        </row>
        <row r="117">
          <cell r="J117"/>
        </row>
        <row r="118">
          <cell r="J118"/>
        </row>
        <row r="119">
          <cell r="J119"/>
        </row>
        <row r="120">
          <cell r="J120"/>
        </row>
        <row r="121">
          <cell r="J121"/>
        </row>
        <row r="122">
          <cell r="J122"/>
        </row>
        <row r="123">
          <cell r="J123"/>
        </row>
        <row r="124">
          <cell r="J124"/>
        </row>
        <row r="125">
          <cell r="J125"/>
        </row>
        <row r="126">
          <cell r="J126"/>
        </row>
        <row r="127">
          <cell r="J127"/>
        </row>
        <row r="128">
          <cell r="J128"/>
        </row>
        <row r="129">
          <cell r="J129"/>
        </row>
        <row r="130">
          <cell r="J130"/>
        </row>
        <row r="132">
          <cell r="J132" t="str">
            <v>707447363P0198</v>
          </cell>
          <cell r="K132" t="str">
            <v>Almacenaje en Bodega variable</v>
          </cell>
          <cell r="L132" t="str">
            <v>IPG</v>
          </cell>
          <cell r="M132"/>
          <cell r="N132" t="str">
            <v>41453532</v>
          </cell>
          <cell r="O132" t="str">
            <v>41750502</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2009"/>
      <sheetName val="datos decreto"/>
    </sheetNames>
    <sheetDataSet>
      <sheetData sheetId="0"/>
      <sheetData sheetId="1">
        <row r="7">
          <cell r="E7">
            <v>1</v>
          </cell>
          <cell r="F7" t="str">
            <v>23 de Marzo de 2010</v>
          </cell>
          <cell r="H7" t="str">
            <v>25 de Mayo de 2010</v>
          </cell>
          <cell r="J7" t="str">
            <v>23 de Julio de 2010</v>
          </cell>
          <cell r="L7" t="str">
            <v>21 de Septiembre de 2010</v>
          </cell>
          <cell r="N7" t="str">
            <v>23 de Noviembre de 2010</v>
          </cell>
          <cell r="P7" t="str">
            <v>25 de Enero de 2011</v>
          </cell>
        </row>
        <row r="8">
          <cell r="E8">
            <v>2</v>
          </cell>
          <cell r="F8" t="str">
            <v>19 de Marzo de 2010</v>
          </cell>
          <cell r="H8" t="str">
            <v>24 de Mayo de 2010</v>
          </cell>
          <cell r="J8" t="str">
            <v>22 de Julio de 2010</v>
          </cell>
          <cell r="L8" t="str">
            <v>20 de Septiembre de 2010</v>
          </cell>
          <cell r="N8" t="str">
            <v>22 de Noviembre de 2010</v>
          </cell>
          <cell r="P8" t="str">
            <v>24 de Enero de 2011</v>
          </cell>
        </row>
        <row r="9">
          <cell r="E9">
            <v>3</v>
          </cell>
          <cell r="F9" t="str">
            <v>18 de Marzo de 2010</v>
          </cell>
          <cell r="H9" t="str">
            <v>21 de Mayo de 2010</v>
          </cell>
          <cell r="J9" t="str">
            <v>21 de Julio de 2010</v>
          </cell>
          <cell r="L9" t="str">
            <v>17 de Septiembre de 2010</v>
          </cell>
          <cell r="N9" t="str">
            <v>19 de Noviembre de 2010</v>
          </cell>
          <cell r="P9" t="str">
            <v>21 de Enero de 2011</v>
          </cell>
        </row>
        <row r="10">
          <cell r="E10">
            <v>4</v>
          </cell>
          <cell r="F10" t="str">
            <v>17 de Marzo de 2010</v>
          </cell>
          <cell r="H10" t="str">
            <v>20 de Mayo de 2010</v>
          </cell>
          <cell r="J10" t="str">
            <v>19 de Julio de 2010</v>
          </cell>
          <cell r="L10" t="str">
            <v>16 de Septiembre de 2010</v>
          </cell>
          <cell r="N10" t="str">
            <v>18 de Noviembre de 2010</v>
          </cell>
          <cell r="P10" t="str">
            <v>20 de Enero de 2011</v>
          </cell>
        </row>
        <row r="11">
          <cell r="E11">
            <v>5</v>
          </cell>
          <cell r="F11" t="str">
            <v>16 de Marzo de 2010</v>
          </cell>
          <cell r="H11" t="str">
            <v>19 de Mayo de 2010</v>
          </cell>
          <cell r="J11" t="str">
            <v>16 de Julio de 2010</v>
          </cell>
          <cell r="L11" t="str">
            <v>15 de Septiembre de 2010</v>
          </cell>
          <cell r="N11" t="str">
            <v>17 de Noviembre de 2010</v>
          </cell>
          <cell r="P11" t="str">
            <v>19 de Enero de 2011</v>
          </cell>
        </row>
        <row r="12">
          <cell r="E12">
            <v>6</v>
          </cell>
          <cell r="F12" t="str">
            <v>15 de Marzo de 2010</v>
          </cell>
          <cell r="H12" t="str">
            <v>18 de Mayo de 2010</v>
          </cell>
          <cell r="J12" t="str">
            <v>15 de Julio de 2010</v>
          </cell>
          <cell r="L12" t="str">
            <v>14 de Septiembre de 2010</v>
          </cell>
          <cell r="N12" t="str">
            <v>16 de Noviembre de 2010</v>
          </cell>
          <cell r="P12" t="str">
            <v>18 de Enero de 2011</v>
          </cell>
        </row>
        <row r="13">
          <cell r="E13">
            <v>7</v>
          </cell>
          <cell r="F13" t="str">
            <v>12 de Marzo de 2010</v>
          </cell>
          <cell r="H13" t="str">
            <v>14 de Mayo de 2010</v>
          </cell>
          <cell r="J13" t="str">
            <v>14 de Julio de 2010</v>
          </cell>
          <cell r="L13" t="str">
            <v>13 de Septiembre de 2010</v>
          </cell>
          <cell r="N13" t="str">
            <v>12 de Noviembre de 2010</v>
          </cell>
          <cell r="P13" t="str">
            <v>17 de Enero de 2011</v>
          </cell>
        </row>
        <row r="14">
          <cell r="E14">
            <v>8</v>
          </cell>
          <cell r="F14" t="str">
            <v>11 de Marzo de 2010</v>
          </cell>
          <cell r="H14" t="str">
            <v>13 de Mayo de 2010</v>
          </cell>
          <cell r="J14" t="str">
            <v>13 de Julio de 2010</v>
          </cell>
          <cell r="L14" t="str">
            <v>10 de Septiembre de 2010</v>
          </cell>
          <cell r="N14" t="str">
            <v>11 de Noviembre de 2010</v>
          </cell>
          <cell r="P14" t="str">
            <v>14 de Enero de 2011</v>
          </cell>
        </row>
        <row r="15">
          <cell r="E15">
            <v>9</v>
          </cell>
          <cell r="F15" t="str">
            <v>10 de Marzo de 2010</v>
          </cell>
          <cell r="H15" t="str">
            <v>12 de Mayo de 2010</v>
          </cell>
          <cell r="J15" t="str">
            <v>12 de Julio de 2010</v>
          </cell>
          <cell r="L15" t="str">
            <v>9 de Septiembre de 2010</v>
          </cell>
          <cell r="N15" t="str">
            <v>10 de Noviembre de 2010</v>
          </cell>
          <cell r="P15" t="str">
            <v>13 de Enero de 2011</v>
          </cell>
        </row>
        <row r="16">
          <cell r="E16">
            <v>0</v>
          </cell>
          <cell r="F16" t="str">
            <v>09 de Marzo de 2010</v>
          </cell>
          <cell r="H16" t="str">
            <v>11 de Mayo de 2010</v>
          </cell>
          <cell r="J16" t="str">
            <v>9 de Julio de 2010</v>
          </cell>
          <cell r="L16" t="str">
            <v>8 de Septiembre de 2010</v>
          </cell>
          <cell r="N16" t="str">
            <v>9 de Noviembre de 2010</v>
          </cell>
          <cell r="P16" t="str">
            <v>12 de Enero de 2011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Narrativa de Gastos"/>
      <sheetName val="Verificación Orden de Compra"/>
      <sheetName val="Verificación de Contabilización"/>
      <sheetName val="Verificación Creación Tercero"/>
      <sheetName val="Tickmark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ing"/>
      <sheetName val="Balance"/>
      <sheetName val="Prosp. de Clientes"/>
      <sheetName val="Pricing"/>
      <sheetName val="Ing. Terceros."/>
      <sheetName val="Man. Ing Terceros"/>
      <sheetName val="Facturación"/>
      <sheetName val="Network"/>
      <sheetName val="Cartera"/>
      <sheetName val="Rev Facturacion."/>
      <sheetName val="Cotización"/>
      <sheetName val="Sarlaft"/>
      <sheetName val="DO"/>
      <sheetName val="Dif. Cam V1"/>
      <sheetName val="Dif. Cam V2"/>
      <sheetName val="Matriz Controles"/>
      <sheetName val="PRUEBA ING-IVA"/>
      <sheetName val="PRUEBA ING-ICA"/>
      <sheetName val="PRUEBA CREE"/>
      <sheetName val="NC"/>
      <sheetName val="Hoja2"/>
      <sheetName val="Hoja1"/>
    </sheetNames>
    <sheetDataSet>
      <sheetData sheetId="0"/>
      <sheetData sheetId="1"/>
      <sheetData sheetId="2"/>
      <sheetData sheetId="3"/>
      <sheetData sheetId="4"/>
      <sheetData sheetId="5"/>
      <sheetData sheetId="6"/>
      <sheetData sheetId="7"/>
      <sheetData sheetId="8">
        <row r="4">
          <cell r="B4" t="str">
            <v>CICLO DE INGRESOS</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C10DF-2318-484D-A894-123A2A5EC1AF}">
  <dimension ref="B1:O182"/>
  <sheetViews>
    <sheetView topLeftCell="A3" zoomScale="90" zoomScaleNormal="90" workbookViewId="0">
      <selection activeCell="B6" sqref="B6"/>
    </sheetView>
  </sheetViews>
  <sheetFormatPr baseColWidth="10" defaultColWidth="11.453125" defaultRowHeight="12.5" x14ac:dyDescent="0.25"/>
  <cols>
    <col min="1" max="1" width="4.08984375" style="1" customWidth="1"/>
    <col min="2" max="16384" width="11.453125" style="1"/>
  </cols>
  <sheetData>
    <row r="1" spans="2:15" ht="13" thickBot="1" x14ac:dyDescent="0.3"/>
    <row r="2" spans="2:15" ht="18.5" thickBot="1" x14ac:dyDescent="0.45">
      <c r="B2" s="42" t="s">
        <v>16</v>
      </c>
      <c r="C2" s="43"/>
      <c r="D2" s="43"/>
      <c r="E2" s="43"/>
      <c r="F2" s="43"/>
      <c r="G2" s="43"/>
      <c r="H2" s="43"/>
      <c r="I2" s="43"/>
      <c r="J2" s="43"/>
      <c r="K2" s="43"/>
      <c r="L2" s="43"/>
      <c r="M2" s="43"/>
      <c r="N2" s="43"/>
      <c r="O2" s="44"/>
    </row>
    <row r="4" spans="2:15" ht="12.75" customHeight="1" x14ac:dyDescent="0.25">
      <c r="B4" s="45" t="s">
        <v>17</v>
      </c>
      <c r="C4" s="45"/>
      <c r="D4" s="45"/>
      <c r="E4" s="45"/>
      <c r="F4" s="45"/>
      <c r="G4" s="45"/>
      <c r="H4" s="45"/>
      <c r="I4" s="45"/>
      <c r="J4" s="45"/>
      <c r="K4" s="45"/>
      <c r="L4" s="45"/>
      <c r="M4" s="45"/>
      <c r="N4" s="45"/>
      <c r="O4" s="45"/>
    </row>
    <row r="5" spans="2:15" x14ac:dyDescent="0.25">
      <c r="B5" s="45"/>
      <c r="C5" s="45"/>
      <c r="D5" s="45"/>
      <c r="E5" s="45"/>
      <c r="F5" s="45"/>
      <c r="G5" s="45"/>
      <c r="H5" s="45"/>
      <c r="I5" s="45"/>
      <c r="J5" s="45"/>
      <c r="K5" s="45"/>
      <c r="L5" s="45"/>
      <c r="M5" s="45"/>
      <c r="N5" s="45"/>
      <c r="O5" s="45"/>
    </row>
    <row r="6" spans="2:15" ht="13" x14ac:dyDescent="0.3">
      <c r="B6" s="8" t="s">
        <v>18</v>
      </c>
    </row>
    <row r="171" spans="2:4" ht="16" x14ac:dyDescent="0.6">
      <c r="B171" s="7" t="s">
        <v>14</v>
      </c>
      <c r="C171" s="4"/>
      <c r="D171" s="5"/>
    </row>
    <row r="172" spans="2:4" x14ac:dyDescent="0.25">
      <c r="B172" s="4"/>
      <c r="C172" s="4"/>
      <c r="D172" s="5"/>
    </row>
    <row r="182" spans="2:2" ht="16" x14ac:dyDescent="0.6">
      <c r="B182" s="7" t="s">
        <v>19</v>
      </c>
    </row>
  </sheetData>
  <mergeCells count="2">
    <mergeCell ref="B2:O2"/>
    <mergeCell ref="B4:O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E691D-E780-40FD-A69B-C4F82A2298F7}">
  <dimension ref="A2:F34"/>
  <sheetViews>
    <sheetView tabSelected="1" topLeftCell="A24" zoomScaleNormal="100" workbookViewId="0">
      <selection activeCell="F29" sqref="F29"/>
    </sheetView>
  </sheetViews>
  <sheetFormatPr baseColWidth="10" defaultRowHeight="12.5" x14ac:dyDescent="0.25"/>
  <cols>
    <col min="1" max="2" width="3.1796875" style="1" customWidth="1"/>
    <col min="3" max="3" width="20.81640625" style="1" customWidth="1"/>
    <col min="4" max="4" width="47.81640625" style="1" customWidth="1"/>
    <col min="5" max="5" width="25.81640625" style="1" customWidth="1"/>
    <col min="6" max="6" width="30.81640625" style="1" customWidth="1"/>
    <col min="7" max="249" width="11.54296875" style="1"/>
    <col min="250" max="250" width="3.1796875" style="1" customWidth="1"/>
    <col min="251" max="251" width="55.54296875" style="1" customWidth="1"/>
    <col min="252" max="253" width="14.90625" style="1" bestFit="1" customWidth="1"/>
    <col min="254" max="254" width="15.90625" style="1" bestFit="1" customWidth="1"/>
    <col min="255" max="255" width="14.90625" style="1" bestFit="1" customWidth="1"/>
    <col min="256" max="256" width="14.81640625" style="1" customWidth="1"/>
    <col min="257" max="258" width="11.54296875" style="1"/>
    <col min="259" max="259" width="14.90625" style="1" bestFit="1" customWidth="1"/>
    <col min="260" max="260" width="12" style="1" bestFit="1" customWidth="1"/>
    <col min="261" max="505" width="11.54296875" style="1"/>
    <col min="506" max="506" width="3.1796875" style="1" customWidth="1"/>
    <col min="507" max="507" width="55.54296875" style="1" customWidth="1"/>
    <col min="508" max="509" width="14.90625" style="1" bestFit="1" customWidth="1"/>
    <col min="510" max="510" width="15.90625" style="1" bestFit="1" customWidth="1"/>
    <col min="511" max="511" width="14.90625" style="1" bestFit="1" customWidth="1"/>
    <col min="512" max="512" width="14.81640625" style="1" customWidth="1"/>
    <col min="513" max="514" width="11.54296875" style="1"/>
    <col min="515" max="515" width="14.90625" style="1" bestFit="1" customWidth="1"/>
    <col min="516" max="516" width="12" style="1" bestFit="1" customWidth="1"/>
    <col min="517" max="761" width="11.54296875" style="1"/>
    <col min="762" max="762" width="3.1796875" style="1" customWidth="1"/>
    <col min="763" max="763" width="55.54296875" style="1" customWidth="1"/>
    <col min="764" max="765" width="14.90625" style="1" bestFit="1" customWidth="1"/>
    <col min="766" max="766" width="15.90625" style="1" bestFit="1" customWidth="1"/>
    <col min="767" max="767" width="14.90625" style="1" bestFit="1" customWidth="1"/>
    <col min="768" max="768" width="14.81640625" style="1" customWidth="1"/>
    <col min="769" max="770" width="11.54296875" style="1"/>
    <col min="771" max="771" width="14.90625" style="1" bestFit="1" customWidth="1"/>
    <col min="772" max="772" width="12" style="1" bestFit="1" customWidth="1"/>
    <col min="773" max="1017" width="11.54296875" style="1"/>
    <col min="1018" max="1018" width="3.1796875" style="1" customWidth="1"/>
    <col min="1019" max="1019" width="55.54296875" style="1" customWidth="1"/>
    <col min="1020" max="1021" width="14.90625" style="1" bestFit="1" customWidth="1"/>
    <col min="1022" max="1022" width="15.90625" style="1" bestFit="1" customWidth="1"/>
    <col min="1023" max="1023" width="14.90625" style="1" bestFit="1" customWidth="1"/>
    <col min="1024" max="1024" width="14.81640625" style="1" customWidth="1"/>
    <col min="1025" max="1026" width="11.54296875" style="1"/>
    <col min="1027" max="1027" width="14.90625" style="1" bestFit="1" customWidth="1"/>
    <col min="1028" max="1028" width="12" style="1" bestFit="1" customWidth="1"/>
    <col min="1029" max="1273" width="11.54296875" style="1"/>
    <col min="1274" max="1274" width="3.1796875" style="1" customWidth="1"/>
    <col min="1275" max="1275" width="55.54296875" style="1" customWidth="1"/>
    <col min="1276" max="1277" width="14.90625" style="1" bestFit="1" customWidth="1"/>
    <col min="1278" max="1278" width="15.90625" style="1" bestFit="1" customWidth="1"/>
    <col min="1279" max="1279" width="14.90625" style="1" bestFit="1" customWidth="1"/>
    <col min="1280" max="1280" width="14.81640625" style="1" customWidth="1"/>
    <col min="1281" max="1282" width="11.54296875" style="1"/>
    <col min="1283" max="1283" width="14.90625" style="1" bestFit="1" customWidth="1"/>
    <col min="1284" max="1284" width="12" style="1" bestFit="1" customWidth="1"/>
    <col min="1285" max="1529" width="11.54296875" style="1"/>
    <col min="1530" max="1530" width="3.1796875" style="1" customWidth="1"/>
    <col min="1531" max="1531" width="55.54296875" style="1" customWidth="1"/>
    <col min="1532" max="1533" width="14.90625" style="1" bestFit="1" customWidth="1"/>
    <col min="1534" max="1534" width="15.90625" style="1" bestFit="1" customWidth="1"/>
    <col min="1535" max="1535" width="14.90625" style="1" bestFit="1" customWidth="1"/>
    <col min="1536" max="1536" width="14.81640625" style="1" customWidth="1"/>
    <col min="1537" max="1538" width="11.54296875" style="1"/>
    <col min="1539" max="1539" width="14.90625" style="1" bestFit="1" customWidth="1"/>
    <col min="1540" max="1540" width="12" style="1" bestFit="1" customWidth="1"/>
    <col min="1541" max="1785" width="11.54296875" style="1"/>
    <col min="1786" max="1786" width="3.1796875" style="1" customWidth="1"/>
    <col min="1787" max="1787" width="55.54296875" style="1" customWidth="1"/>
    <col min="1788" max="1789" width="14.90625" style="1" bestFit="1" customWidth="1"/>
    <col min="1790" max="1790" width="15.90625" style="1" bestFit="1" customWidth="1"/>
    <col min="1791" max="1791" width="14.90625" style="1" bestFit="1" customWidth="1"/>
    <col min="1792" max="1792" width="14.81640625" style="1" customWidth="1"/>
    <col min="1793" max="1794" width="11.54296875" style="1"/>
    <col min="1795" max="1795" width="14.90625" style="1" bestFit="1" customWidth="1"/>
    <col min="1796" max="1796" width="12" style="1" bestFit="1" customWidth="1"/>
    <col min="1797" max="2041" width="11.54296875" style="1"/>
    <col min="2042" max="2042" width="3.1796875" style="1" customWidth="1"/>
    <col min="2043" max="2043" width="55.54296875" style="1" customWidth="1"/>
    <col min="2044" max="2045" width="14.90625" style="1" bestFit="1" customWidth="1"/>
    <col min="2046" max="2046" width="15.90625" style="1" bestFit="1" customWidth="1"/>
    <col min="2047" max="2047" width="14.90625" style="1" bestFit="1" customWidth="1"/>
    <col min="2048" max="2048" width="14.81640625" style="1" customWidth="1"/>
    <col min="2049" max="2050" width="11.54296875" style="1"/>
    <col min="2051" max="2051" width="14.90625" style="1" bestFit="1" customWidth="1"/>
    <col min="2052" max="2052" width="12" style="1" bestFit="1" customWidth="1"/>
    <col min="2053" max="2297" width="11.54296875" style="1"/>
    <col min="2298" max="2298" width="3.1796875" style="1" customWidth="1"/>
    <col min="2299" max="2299" width="55.54296875" style="1" customWidth="1"/>
    <col min="2300" max="2301" width="14.90625" style="1" bestFit="1" customWidth="1"/>
    <col min="2302" max="2302" width="15.90625" style="1" bestFit="1" customWidth="1"/>
    <col min="2303" max="2303" width="14.90625" style="1" bestFit="1" customWidth="1"/>
    <col min="2304" max="2304" width="14.81640625" style="1" customWidth="1"/>
    <col min="2305" max="2306" width="11.54296875" style="1"/>
    <col min="2307" max="2307" width="14.90625" style="1" bestFit="1" customWidth="1"/>
    <col min="2308" max="2308" width="12" style="1" bestFit="1" customWidth="1"/>
    <col min="2309" max="2553" width="11.54296875" style="1"/>
    <col min="2554" max="2554" width="3.1796875" style="1" customWidth="1"/>
    <col min="2555" max="2555" width="55.54296875" style="1" customWidth="1"/>
    <col min="2556" max="2557" width="14.90625" style="1" bestFit="1" customWidth="1"/>
    <col min="2558" max="2558" width="15.90625" style="1" bestFit="1" customWidth="1"/>
    <col min="2559" max="2559" width="14.90625" style="1" bestFit="1" customWidth="1"/>
    <col min="2560" max="2560" width="14.81640625" style="1" customWidth="1"/>
    <col min="2561" max="2562" width="11.54296875" style="1"/>
    <col min="2563" max="2563" width="14.90625" style="1" bestFit="1" customWidth="1"/>
    <col min="2564" max="2564" width="12" style="1" bestFit="1" customWidth="1"/>
    <col min="2565" max="2809" width="11.54296875" style="1"/>
    <col min="2810" max="2810" width="3.1796875" style="1" customWidth="1"/>
    <col min="2811" max="2811" width="55.54296875" style="1" customWidth="1"/>
    <col min="2812" max="2813" width="14.90625" style="1" bestFit="1" customWidth="1"/>
    <col min="2814" max="2814" width="15.90625" style="1" bestFit="1" customWidth="1"/>
    <col min="2815" max="2815" width="14.90625" style="1" bestFit="1" customWidth="1"/>
    <col min="2816" max="2816" width="14.81640625" style="1" customWidth="1"/>
    <col min="2817" max="2818" width="11.54296875" style="1"/>
    <col min="2819" max="2819" width="14.90625" style="1" bestFit="1" customWidth="1"/>
    <col min="2820" max="2820" width="12" style="1" bestFit="1" customWidth="1"/>
    <col min="2821" max="3065" width="11.54296875" style="1"/>
    <col min="3066" max="3066" width="3.1796875" style="1" customWidth="1"/>
    <col min="3067" max="3067" width="55.54296875" style="1" customWidth="1"/>
    <col min="3068" max="3069" width="14.90625" style="1" bestFit="1" customWidth="1"/>
    <col min="3070" max="3070" width="15.90625" style="1" bestFit="1" customWidth="1"/>
    <col min="3071" max="3071" width="14.90625" style="1" bestFit="1" customWidth="1"/>
    <col min="3072" max="3072" width="14.81640625" style="1" customWidth="1"/>
    <col min="3073" max="3074" width="11.54296875" style="1"/>
    <col min="3075" max="3075" width="14.90625" style="1" bestFit="1" customWidth="1"/>
    <col min="3076" max="3076" width="12" style="1" bestFit="1" customWidth="1"/>
    <col min="3077" max="3321" width="11.54296875" style="1"/>
    <col min="3322" max="3322" width="3.1796875" style="1" customWidth="1"/>
    <col min="3323" max="3323" width="55.54296875" style="1" customWidth="1"/>
    <col min="3324" max="3325" width="14.90625" style="1" bestFit="1" customWidth="1"/>
    <col min="3326" max="3326" width="15.90625" style="1" bestFit="1" customWidth="1"/>
    <col min="3327" max="3327" width="14.90625" style="1" bestFit="1" customWidth="1"/>
    <col min="3328" max="3328" width="14.81640625" style="1" customWidth="1"/>
    <col min="3329" max="3330" width="11.54296875" style="1"/>
    <col min="3331" max="3331" width="14.90625" style="1" bestFit="1" customWidth="1"/>
    <col min="3332" max="3332" width="12" style="1" bestFit="1" customWidth="1"/>
    <col min="3333" max="3577" width="11.54296875" style="1"/>
    <col min="3578" max="3578" width="3.1796875" style="1" customWidth="1"/>
    <col min="3579" max="3579" width="55.54296875" style="1" customWidth="1"/>
    <col min="3580" max="3581" width="14.90625" style="1" bestFit="1" customWidth="1"/>
    <col min="3582" max="3582" width="15.90625" style="1" bestFit="1" customWidth="1"/>
    <col min="3583" max="3583" width="14.90625" style="1" bestFit="1" customWidth="1"/>
    <col min="3584" max="3584" width="14.81640625" style="1" customWidth="1"/>
    <col min="3585" max="3586" width="11.54296875" style="1"/>
    <col min="3587" max="3587" width="14.90625" style="1" bestFit="1" customWidth="1"/>
    <col min="3588" max="3588" width="12" style="1" bestFit="1" customWidth="1"/>
    <col min="3589" max="3833" width="11.54296875" style="1"/>
    <col min="3834" max="3834" width="3.1796875" style="1" customWidth="1"/>
    <col min="3835" max="3835" width="55.54296875" style="1" customWidth="1"/>
    <col min="3836" max="3837" width="14.90625" style="1" bestFit="1" customWidth="1"/>
    <col min="3838" max="3838" width="15.90625" style="1" bestFit="1" customWidth="1"/>
    <col min="3839" max="3839" width="14.90625" style="1" bestFit="1" customWidth="1"/>
    <col min="3840" max="3840" width="14.81640625" style="1" customWidth="1"/>
    <col min="3841" max="3842" width="11.54296875" style="1"/>
    <col min="3843" max="3843" width="14.90625" style="1" bestFit="1" customWidth="1"/>
    <col min="3844" max="3844" width="12" style="1" bestFit="1" customWidth="1"/>
    <col min="3845" max="4089" width="11.54296875" style="1"/>
    <col min="4090" max="4090" width="3.1796875" style="1" customWidth="1"/>
    <col min="4091" max="4091" width="55.54296875" style="1" customWidth="1"/>
    <col min="4092" max="4093" width="14.90625" style="1" bestFit="1" customWidth="1"/>
    <col min="4094" max="4094" width="15.90625" style="1" bestFit="1" customWidth="1"/>
    <col min="4095" max="4095" width="14.90625" style="1" bestFit="1" customWidth="1"/>
    <col min="4096" max="4096" width="14.81640625" style="1" customWidth="1"/>
    <col min="4097" max="4098" width="11.54296875" style="1"/>
    <col min="4099" max="4099" width="14.90625" style="1" bestFit="1" customWidth="1"/>
    <col min="4100" max="4100" width="12" style="1" bestFit="1" customWidth="1"/>
    <col min="4101" max="4345" width="11.54296875" style="1"/>
    <col min="4346" max="4346" width="3.1796875" style="1" customWidth="1"/>
    <col min="4347" max="4347" width="55.54296875" style="1" customWidth="1"/>
    <col min="4348" max="4349" width="14.90625" style="1" bestFit="1" customWidth="1"/>
    <col min="4350" max="4350" width="15.90625" style="1" bestFit="1" customWidth="1"/>
    <col min="4351" max="4351" width="14.90625" style="1" bestFit="1" customWidth="1"/>
    <col min="4352" max="4352" width="14.81640625" style="1" customWidth="1"/>
    <col min="4353" max="4354" width="11.54296875" style="1"/>
    <col min="4355" max="4355" width="14.90625" style="1" bestFit="1" customWidth="1"/>
    <col min="4356" max="4356" width="12" style="1" bestFit="1" customWidth="1"/>
    <col min="4357" max="4601" width="11.54296875" style="1"/>
    <col min="4602" max="4602" width="3.1796875" style="1" customWidth="1"/>
    <col min="4603" max="4603" width="55.54296875" style="1" customWidth="1"/>
    <col min="4604" max="4605" width="14.90625" style="1" bestFit="1" customWidth="1"/>
    <col min="4606" max="4606" width="15.90625" style="1" bestFit="1" customWidth="1"/>
    <col min="4607" max="4607" width="14.90625" style="1" bestFit="1" customWidth="1"/>
    <col min="4608" max="4608" width="14.81640625" style="1" customWidth="1"/>
    <col min="4609" max="4610" width="11.54296875" style="1"/>
    <col min="4611" max="4611" width="14.90625" style="1" bestFit="1" customWidth="1"/>
    <col min="4612" max="4612" width="12" style="1" bestFit="1" customWidth="1"/>
    <col min="4613" max="4857" width="11.54296875" style="1"/>
    <col min="4858" max="4858" width="3.1796875" style="1" customWidth="1"/>
    <col min="4859" max="4859" width="55.54296875" style="1" customWidth="1"/>
    <col min="4860" max="4861" width="14.90625" style="1" bestFit="1" customWidth="1"/>
    <col min="4862" max="4862" width="15.90625" style="1" bestFit="1" customWidth="1"/>
    <col min="4863" max="4863" width="14.90625" style="1" bestFit="1" customWidth="1"/>
    <col min="4864" max="4864" width="14.81640625" style="1" customWidth="1"/>
    <col min="4865" max="4866" width="11.54296875" style="1"/>
    <col min="4867" max="4867" width="14.90625" style="1" bestFit="1" customWidth="1"/>
    <col min="4868" max="4868" width="12" style="1" bestFit="1" customWidth="1"/>
    <col min="4869" max="5113" width="11.54296875" style="1"/>
    <col min="5114" max="5114" width="3.1796875" style="1" customWidth="1"/>
    <col min="5115" max="5115" width="55.54296875" style="1" customWidth="1"/>
    <col min="5116" max="5117" width="14.90625" style="1" bestFit="1" customWidth="1"/>
    <col min="5118" max="5118" width="15.90625" style="1" bestFit="1" customWidth="1"/>
    <col min="5119" max="5119" width="14.90625" style="1" bestFit="1" customWidth="1"/>
    <col min="5120" max="5120" width="14.81640625" style="1" customWidth="1"/>
    <col min="5121" max="5122" width="11.54296875" style="1"/>
    <col min="5123" max="5123" width="14.90625" style="1" bestFit="1" customWidth="1"/>
    <col min="5124" max="5124" width="12" style="1" bestFit="1" customWidth="1"/>
    <col min="5125" max="5369" width="11.54296875" style="1"/>
    <col min="5370" max="5370" width="3.1796875" style="1" customWidth="1"/>
    <col min="5371" max="5371" width="55.54296875" style="1" customWidth="1"/>
    <col min="5372" max="5373" width="14.90625" style="1" bestFit="1" customWidth="1"/>
    <col min="5374" max="5374" width="15.90625" style="1" bestFit="1" customWidth="1"/>
    <col min="5375" max="5375" width="14.90625" style="1" bestFit="1" customWidth="1"/>
    <col min="5376" max="5376" width="14.81640625" style="1" customWidth="1"/>
    <col min="5377" max="5378" width="11.54296875" style="1"/>
    <col min="5379" max="5379" width="14.90625" style="1" bestFit="1" customWidth="1"/>
    <col min="5380" max="5380" width="12" style="1" bestFit="1" customWidth="1"/>
    <col min="5381" max="5625" width="11.54296875" style="1"/>
    <col min="5626" max="5626" width="3.1796875" style="1" customWidth="1"/>
    <col min="5627" max="5627" width="55.54296875" style="1" customWidth="1"/>
    <col min="5628" max="5629" width="14.90625" style="1" bestFit="1" customWidth="1"/>
    <col min="5630" max="5630" width="15.90625" style="1" bestFit="1" customWidth="1"/>
    <col min="5631" max="5631" width="14.90625" style="1" bestFit="1" customWidth="1"/>
    <col min="5632" max="5632" width="14.81640625" style="1" customWidth="1"/>
    <col min="5633" max="5634" width="11.54296875" style="1"/>
    <col min="5635" max="5635" width="14.90625" style="1" bestFit="1" customWidth="1"/>
    <col min="5636" max="5636" width="12" style="1" bestFit="1" customWidth="1"/>
    <col min="5637" max="5881" width="11.54296875" style="1"/>
    <col min="5882" max="5882" width="3.1796875" style="1" customWidth="1"/>
    <col min="5883" max="5883" width="55.54296875" style="1" customWidth="1"/>
    <col min="5884" max="5885" width="14.90625" style="1" bestFit="1" customWidth="1"/>
    <col min="5886" max="5886" width="15.90625" style="1" bestFit="1" customWidth="1"/>
    <col min="5887" max="5887" width="14.90625" style="1" bestFit="1" customWidth="1"/>
    <col min="5888" max="5888" width="14.81640625" style="1" customWidth="1"/>
    <col min="5889" max="5890" width="11.54296875" style="1"/>
    <col min="5891" max="5891" width="14.90625" style="1" bestFit="1" customWidth="1"/>
    <col min="5892" max="5892" width="12" style="1" bestFit="1" customWidth="1"/>
    <col min="5893" max="6137" width="11.54296875" style="1"/>
    <col min="6138" max="6138" width="3.1796875" style="1" customWidth="1"/>
    <col min="6139" max="6139" width="55.54296875" style="1" customWidth="1"/>
    <col min="6140" max="6141" width="14.90625" style="1" bestFit="1" customWidth="1"/>
    <col min="6142" max="6142" width="15.90625" style="1" bestFit="1" customWidth="1"/>
    <col min="6143" max="6143" width="14.90625" style="1" bestFit="1" customWidth="1"/>
    <col min="6144" max="6144" width="14.81640625" style="1" customWidth="1"/>
    <col min="6145" max="6146" width="11.54296875" style="1"/>
    <col min="6147" max="6147" width="14.90625" style="1" bestFit="1" customWidth="1"/>
    <col min="6148" max="6148" width="12" style="1" bestFit="1" customWidth="1"/>
    <col min="6149" max="6393" width="11.54296875" style="1"/>
    <col min="6394" max="6394" width="3.1796875" style="1" customWidth="1"/>
    <col min="6395" max="6395" width="55.54296875" style="1" customWidth="1"/>
    <col min="6396" max="6397" width="14.90625" style="1" bestFit="1" customWidth="1"/>
    <col min="6398" max="6398" width="15.90625" style="1" bestFit="1" customWidth="1"/>
    <col min="6399" max="6399" width="14.90625" style="1" bestFit="1" customWidth="1"/>
    <col min="6400" max="6400" width="14.81640625" style="1" customWidth="1"/>
    <col min="6401" max="6402" width="11.54296875" style="1"/>
    <col min="6403" max="6403" width="14.90625" style="1" bestFit="1" customWidth="1"/>
    <col min="6404" max="6404" width="12" style="1" bestFit="1" customWidth="1"/>
    <col min="6405" max="6649" width="11.54296875" style="1"/>
    <col min="6650" max="6650" width="3.1796875" style="1" customWidth="1"/>
    <col min="6651" max="6651" width="55.54296875" style="1" customWidth="1"/>
    <col min="6652" max="6653" width="14.90625" style="1" bestFit="1" customWidth="1"/>
    <col min="6654" max="6654" width="15.90625" style="1" bestFit="1" customWidth="1"/>
    <col min="6655" max="6655" width="14.90625" style="1" bestFit="1" customWidth="1"/>
    <col min="6656" max="6656" width="14.81640625" style="1" customWidth="1"/>
    <col min="6657" max="6658" width="11.54296875" style="1"/>
    <col min="6659" max="6659" width="14.90625" style="1" bestFit="1" customWidth="1"/>
    <col min="6660" max="6660" width="12" style="1" bestFit="1" customWidth="1"/>
    <col min="6661" max="6905" width="11.54296875" style="1"/>
    <col min="6906" max="6906" width="3.1796875" style="1" customWidth="1"/>
    <col min="6907" max="6907" width="55.54296875" style="1" customWidth="1"/>
    <col min="6908" max="6909" width="14.90625" style="1" bestFit="1" customWidth="1"/>
    <col min="6910" max="6910" width="15.90625" style="1" bestFit="1" customWidth="1"/>
    <col min="6911" max="6911" width="14.90625" style="1" bestFit="1" customWidth="1"/>
    <col min="6912" max="6912" width="14.81640625" style="1" customWidth="1"/>
    <col min="6913" max="6914" width="11.54296875" style="1"/>
    <col min="6915" max="6915" width="14.90625" style="1" bestFit="1" customWidth="1"/>
    <col min="6916" max="6916" width="12" style="1" bestFit="1" customWidth="1"/>
    <col min="6917" max="7161" width="11.54296875" style="1"/>
    <col min="7162" max="7162" width="3.1796875" style="1" customWidth="1"/>
    <col min="7163" max="7163" width="55.54296875" style="1" customWidth="1"/>
    <col min="7164" max="7165" width="14.90625" style="1" bestFit="1" customWidth="1"/>
    <col min="7166" max="7166" width="15.90625" style="1" bestFit="1" customWidth="1"/>
    <col min="7167" max="7167" width="14.90625" style="1" bestFit="1" customWidth="1"/>
    <col min="7168" max="7168" width="14.81640625" style="1" customWidth="1"/>
    <col min="7169" max="7170" width="11.54296875" style="1"/>
    <col min="7171" max="7171" width="14.90625" style="1" bestFit="1" customWidth="1"/>
    <col min="7172" max="7172" width="12" style="1" bestFit="1" customWidth="1"/>
    <col min="7173" max="7417" width="11.54296875" style="1"/>
    <col min="7418" max="7418" width="3.1796875" style="1" customWidth="1"/>
    <col min="7419" max="7419" width="55.54296875" style="1" customWidth="1"/>
    <col min="7420" max="7421" width="14.90625" style="1" bestFit="1" customWidth="1"/>
    <col min="7422" max="7422" width="15.90625" style="1" bestFit="1" customWidth="1"/>
    <col min="7423" max="7423" width="14.90625" style="1" bestFit="1" customWidth="1"/>
    <col min="7424" max="7424" width="14.81640625" style="1" customWidth="1"/>
    <col min="7425" max="7426" width="11.54296875" style="1"/>
    <col min="7427" max="7427" width="14.90625" style="1" bestFit="1" customWidth="1"/>
    <col min="7428" max="7428" width="12" style="1" bestFit="1" customWidth="1"/>
    <col min="7429" max="7673" width="11.54296875" style="1"/>
    <col min="7674" max="7674" width="3.1796875" style="1" customWidth="1"/>
    <col min="7675" max="7675" width="55.54296875" style="1" customWidth="1"/>
    <col min="7676" max="7677" width="14.90625" style="1" bestFit="1" customWidth="1"/>
    <col min="7678" max="7678" width="15.90625" style="1" bestFit="1" customWidth="1"/>
    <col min="7679" max="7679" width="14.90625" style="1" bestFit="1" customWidth="1"/>
    <col min="7680" max="7680" width="14.81640625" style="1" customWidth="1"/>
    <col min="7681" max="7682" width="11.54296875" style="1"/>
    <col min="7683" max="7683" width="14.90625" style="1" bestFit="1" customWidth="1"/>
    <col min="7684" max="7684" width="12" style="1" bestFit="1" customWidth="1"/>
    <col min="7685" max="7929" width="11.54296875" style="1"/>
    <col min="7930" max="7930" width="3.1796875" style="1" customWidth="1"/>
    <col min="7931" max="7931" width="55.54296875" style="1" customWidth="1"/>
    <col min="7932" max="7933" width="14.90625" style="1" bestFit="1" customWidth="1"/>
    <col min="7934" max="7934" width="15.90625" style="1" bestFit="1" customWidth="1"/>
    <col min="7935" max="7935" width="14.90625" style="1" bestFit="1" customWidth="1"/>
    <col min="7936" max="7936" width="14.81640625" style="1" customWidth="1"/>
    <col min="7937" max="7938" width="11.54296875" style="1"/>
    <col min="7939" max="7939" width="14.90625" style="1" bestFit="1" customWidth="1"/>
    <col min="7940" max="7940" width="12" style="1" bestFit="1" customWidth="1"/>
    <col min="7941" max="8185" width="11.54296875" style="1"/>
    <col min="8186" max="8186" width="3.1796875" style="1" customWidth="1"/>
    <col min="8187" max="8187" width="55.54296875" style="1" customWidth="1"/>
    <col min="8188" max="8189" width="14.90625" style="1" bestFit="1" customWidth="1"/>
    <col min="8190" max="8190" width="15.90625" style="1" bestFit="1" customWidth="1"/>
    <col min="8191" max="8191" width="14.90625" style="1" bestFit="1" customWidth="1"/>
    <col min="8192" max="8192" width="14.81640625" style="1" customWidth="1"/>
    <col min="8193" max="8194" width="11.54296875" style="1"/>
    <col min="8195" max="8195" width="14.90625" style="1" bestFit="1" customWidth="1"/>
    <col min="8196" max="8196" width="12" style="1" bestFit="1" customWidth="1"/>
    <col min="8197" max="8441" width="11.54296875" style="1"/>
    <col min="8442" max="8442" width="3.1796875" style="1" customWidth="1"/>
    <col min="8443" max="8443" width="55.54296875" style="1" customWidth="1"/>
    <col min="8444" max="8445" width="14.90625" style="1" bestFit="1" customWidth="1"/>
    <col min="8446" max="8446" width="15.90625" style="1" bestFit="1" customWidth="1"/>
    <col min="8447" max="8447" width="14.90625" style="1" bestFit="1" customWidth="1"/>
    <col min="8448" max="8448" width="14.81640625" style="1" customWidth="1"/>
    <col min="8449" max="8450" width="11.54296875" style="1"/>
    <col min="8451" max="8451" width="14.90625" style="1" bestFit="1" customWidth="1"/>
    <col min="8452" max="8452" width="12" style="1" bestFit="1" customWidth="1"/>
    <col min="8453" max="8697" width="11.54296875" style="1"/>
    <col min="8698" max="8698" width="3.1796875" style="1" customWidth="1"/>
    <col min="8699" max="8699" width="55.54296875" style="1" customWidth="1"/>
    <col min="8700" max="8701" width="14.90625" style="1" bestFit="1" customWidth="1"/>
    <col min="8702" max="8702" width="15.90625" style="1" bestFit="1" customWidth="1"/>
    <col min="8703" max="8703" width="14.90625" style="1" bestFit="1" customWidth="1"/>
    <col min="8704" max="8704" width="14.81640625" style="1" customWidth="1"/>
    <col min="8705" max="8706" width="11.54296875" style="1"/>
    <col min="8707" max="8707" width="14.90625" style="1" bestFit="1" customWidth="1"/>
    <col min="8708" max="8708" width="12" style="1" bestFit="1" customWidth="1"/>
    <col min="8709" max="8953" width="11.54296875" style="1"/>
    <col min="8954" max="8954" width="3.1796875" style="1" customWidth="1"/>
    <col min="8955" max="8955" width="55.54296875" style="1" customWidth="1"/>
    <col min="8956" max="8957" width="14.90625" style="1" bestFit="1" customWidth="1"/>
    <col min="8958" max="8958" width="15.90625" style="1" bestFit="1" customWidth="1"/>
    <col min="8959" max="8959" width="14.90625" style="1" bestFit="1" customWidth="1"/>
    <col min="8960" max="8960" width="14.81640625" style="1" customWidth="1"/>
    <col min="8961" max="8962" width="11.54296875" style="1"/>
    <col min="8963" max="8963" width="14.90625" style="1" bestFit="1" customWidth="1"/>
    <col min="8964" max="8964" width="12" style="1" bestFit="1" customWidth="1"/>
    <col min="8965" max="9209" width="11.54296875" style="1"/>
    <col min="9210" max="9210" width="3.1796875" style="1" customWidth="1"/>
    <col min="9211" max="9211" width="55.54296875" style="1" customWidth="1"/>
    <col min="9212" max="9213" width="14.90625" style="1" bestFit="1" customWidth="1"/>
    <col min="9214" max="9214" width="15.90625" style="1" bestFit="1" customWidth="1"/>
    <col min="9215" max="9215" width="14.90625" style="1" bestFit="1" customWidth="1"/>
    <col min="9216" max="9216" width="14.81640625" style="1" customWidth="1"/>
    <col min="9217" max="9218" width="11.54296875" style="1"/>
    <col min="9219" max="9219" width="14.90625" style="1" bestFit="1" customWidth="1"/>
    <col min="9220" max="9220" width="12" style="1" bestFit="1" customWidth="1"/>
    <col min="9221" max="9465" width="11.54296875" style="1"/>
    <col min="9466" max="9466" width="3.1796875" style="1" customWidth="1"/>
    <col min="9467" max="9467" width="55.54296875" style="1" customWidth="1"/>
    <col min="9468" max="9469" width="14.90625" style="1" bestFit="1" customWidth="1"/>
    <col min="9470" max="9470" width="15.90625" style="1" bestFit="1" customWidth="1"/>
    <col min="9471" max="9471" width="14.90625" style="1" bestFit="1" customWidth="1"/>
    <col min="9472" max="9472" width="14.81640625" style="1" customWidth="1"/>
    <col min="9473" max="9474" width="11.54296875" style="1"/>
    <col min="9475" max="9475" width="14.90625" style="1" bestFit="1" customWidth="1"/>
    <col min="9476" max="9476" width="12" style="1" bestFit="1" customWidth="1"/>
    <col min="9477" max="9721" width="11.54296875" style="1"/>
    <col min="9722" max="9722" width="3.1796875" style="1" customWidth="1"/>
    <col min="9723" max="9723" width="55.54296875" style="1" customWidth="1"/>
    <col min="9724" max="9725" width="14.90625" style="1" bestFit="1" customWidth="1"/>
    <col min="9726" max="9726" width="15.90625" style="1" bestFit="1" customWidth="1"/>
    <col min="9727" max="9727" width="14.90625" style="1" bestFit="1" customWidth="1"/>
    <col min="9728" max="9728" width="14.81640625" style="1" customWidth="1"/>
    <col min="9729" max="9730" width="11.54296875" style="1"/>
    <col min="9731" max="9731" width="14.90625" style="1" bestFit="1" customWidth="1"/>
    <col min="9732" max="9732" width="12" style="1" bestFit="1" customWidth="1"/>
    <col min="9733" max="9977" width="11.54296875" style="1"/>
    <col min="9978" max="9978" width="3.1796875" style="1" customWidth="1"/>
    <col min="9979" max="9979" width="55.54296875" style="1" customWidth="1"/>
    <col min="9980" max="9981" width="14.90625" style="1" bestFit="1" customWidth="1"/>
    <col min="9982" max="9982" width="15.90625" style="1" bestFit="1" customWidth="1"/>
    <col min="9983" max="9983" width="14.90625" style="1" bestFit="1" customWidth="1"/>
    <col min="9984" max="9984" width="14.81640625" style="1" customWidth="1"/>
    <col min="9985" max="9986" width="11.54296875" style="1"/>
    <col min="9987" max="9987" width="14.90625" style="1" bestFit="1" customWidth="1"/>
    <col min="9988" max="9988" width="12" style="1" bestFit="1" customWidth="1"/>
    <col min="9989" max="10233" width="11.54296875" style="1"/>
    <col min="10234" max="10234" width="3.1796875" style="1" customWidth="1"/>
    <col min="10235" max="10235" width="55.54296875" style="1" customWidth="1"/>
    <col min="10236" max="10237" width="14.90625" style="1" bestFit="1" customWidth="1"/>
    <col min="10238" max="10238" width="15.90625" style="1" bestFit="1" customWidth="1"/>
    <col min="10239" max="10239" width="14.90625" style="1" bestFit="1" customWidth="1"/>
    <col min="10240" max="10240" width="14.81640625" style="1" customWidth="1"/>
    <col min="10241" max="10242" width="11.54296875" style="1"/>
    <col min="10243" max="10243" width="14.90625" style="1" bestFit="1" customWidth="1"/>
    <col min="10244" max="10244" width="12" style="1" bestFit="1" customWidth="1"/>
    <col min="10245" max="10489" width="11.54296875" style="1"/>
    <col min="10490" max="10490" width="3.1796875" style="1" customWidth="1"/>
    <col min="10491" max="10491" width="55.54296875" style="1" customWidth="1"/>
    <col min="10492" max="10493" width="14.90625" style="1" bestFit="1" customWidth="1"/>
    <col min="10494" max="10494" width="15.90625" style="1" bestFit="1" customWidth="1"/>
    <col min="10495" max="10495" width="14.90625" style="1" bestFit="1" customWidth="1"/>
    <col min="10496" max="10496" width="14.81640625" style="1" customWidth="1"/>
    <col min="10497" max="10498" width="11.54296875" style="1"/>
    <col min="10499" max="10499" width="14.90625" style="1" bestFit="1" customWidth="1"/>
    <col min="10500" max="10500" width="12" style="1" bestFit="1" customWidth="1"/>
    <col min="10501" max="10745" width="11.54296875" style="1"/>
    <col min="10746" max="10746" width="3.1796875" style="1" customWidth="1"/>
    <col min="10747" max="10747" width="55.54296875" style="1" customWidth="1"/>
    <col min="10748" max="10749" width="14.90625" style="1" bestFit="1" customWidth="1"/>
    <col min="10750" max="10750" width="15.90625" style="1" bestFit="1" customWidth="1"/>
    <col min="10751" max="10751" width="14.90625" style="1" bestFit="1" customWidth="1"/>
    <col min="10752" max="10752" width="14.81640625" style="1" customWidth="1"/>
    <col min="10753" max="10754" width="11.54296875" style="1"/>
    <col min="10755" max="10755" width="14.90625" style="1" bestFit="1" customWidth="1"/>
    <col min="10756" max="10756" width="12" style="1" bestFit="1" customWidth="1"/>
    <col min="10757" max="11001" width="11.54296875" style="1"/>
    <col min="11002" max="11002" width="3.1796875" style="1" customWidth="1"/>
    <col min="11003" max="11003" width="55.54296875" style="1" customWidth="1"/>
    <col min="11004" max="11005" width="14.90625" style="1" bestFit="1" customWidth="1"/>
    <col min="11006" max="11006" width="15.90625" style="1" bestFit="1" customWidth="1"/>
    <col min="11007" max="11007" width="14.90625" style="1" bestFit="1" customWidth="1"/>
    <col min="11008" max="11008" width="14.81640625" style="1" customWidth="1"/>
    <col min="11009" max="11010" width="11.54296875" style="1"/>
    <col min="11011" max="11011" width="14.90625" style="1" bestFit="1" customWidth="1"/>
    <col min="11012" max="11012" width="12" style="1" bestFit="1" customWidth="1"/>
    <col min="11013" max="11257" width="11.54296875" style="1"/>
    <col min="11258" max="11258" width="3.1796875" style="1" customWidth="1"/>
    <col min="11259" max="11259" width="55.54296875" style="1" customWidth="1"/>
    <col min="11260" max="11261" width="14.90625" style="1" bestFit="1" customWidth="1"/>
    <col min="11262" max="11262" width="15.90625" style="1" bestFit="1" customWidth="1"/>
    <col min="11263" max="11263" width="14.90625" style="1" bestFit="1" customWidth="1"/>
    <col min="11264" max="11264" width="14.81640625" style="1" customWidth="1"/>
    <col min="11265" max="11266" width="11.54296875" style="1"/>
    <col min="11267" max="11267" width="14.90625" style="1" bestFit="1" customWidth="1"/>
    <col min="11268" max="11268" width="12" style="1" bestFit="1" customWidth="1"/>
    <col min="11269" max="11513" width="11.54296875" style="1"/>
    <col min="11514" max="11514" width="3.1796875" style="1" customWidth="1"/>
    <col min="11515" max="11515" width="55.54296875" style="1" customWidth="1"/>
    <col min="11516" max="11517" width="14.90625" style="1" bestFit="1" customWidth="1"/>
    <col min="11518" max="11518" width="15.90625" style="1" bestFit="1" customWidth="1"/>
    <col min="11519" max="11519" width="14.90625" style="1" bestFit="1" customWidth="1"/>
    <col min="11520" max="11520" width="14.81640625" style="1" customWidth="1"/>
    <col min="11521" max="11522" width="11.54296875" style="1"/>
    <col min="11523" max="11523" width="14.90625" style="1" bestFit="1" customWidth="1"/>
    <col min="11524" max="11524" width="12" style="1" bestFit="1" customWidth="1"/>
    <col min="11525" max="11769" width="11.54296875" style="1"/>
    <col min="11770" max="11770" width="3.1796875" style="1" customWidth="1"/>
    <col min="11771" max="11771" width="55.54296875" style="1" customWidth="1"/>
    <col min="11772" max="11773" width="14.90625" style="1" bestFit="1" customWidth="1"/>
    <col min="11774" max="11774" width="15.90625" style="1" bestFit="1" customWidth="1"/>
    <col min="11775" max="11775" width="14.90625" style="1" bestFit="1" customWidth="1"/>
    <col min="11776" max="11776" width="14.81640625" style="1" customWidth="1"/>
    <col min="11777" max="11778" width="11.54296875" style="1"/>
    <col min="11779" max="11779" width="14.90625" style="1" bestFit="1" customWidth="1"/>
    <col min="11780" max="11780" width="12" style="1" bestFit="1" customWidth="1"/>
    <col min="11781" max="12025" width="11.54296875" style="1"/>
    <col min="12026" max="12026" width="3.1796875" style="1" customWidth="1"/>
    <col min="12027" max="12027" width="55.54296875" style="1" customWidth="1"/>
    <col min="12028" max="12029" width="14.90625" style="1" bestFit="1" customWidth="1"/>
    <col min="12030" max="12030" width="15.90625" style="1" bestFit="1" customWidth="1"/>
    <col min="12031" max="12031" width="14.90625" style="1" bestFit="1" customWidth="1"/>
    <col min="12032" max="12032" width="14.81640625" style="1" customWidth="1"/>
    <col min="12033" max="12034" width="11.54296875" style="1"/>
    <col min="12035" max="12035" width="14.90625" style="1" bestFit="1" customWidth="1"/>
    <col min="12036" max="12036" width="12" style="1" bestFit="1" customWidth="1"/>
    <col min="12037" max="12281" width="11.54296875" style="1"/>
    <col min="12282" max="12282" width="3.1796875" style="1" customWidth="1"/>
    <col min="12283" max="12283" width="55.54296875" style="1" customWidth="1"/>
    <col min="12284" max="12285" width="14.90625" style="1" bestFit="1" customWidth="1"/>
    <col min="12286" max="12286" width="15.90625" style="1" bestFit="1" customWidth="1"/>
    <col min="12287" max="12287" width="14.90625" style="1" bestFit="1" customWidth="1"/>
    <col min="12288" max="12288" width="14.81640625" style="1" customWidth="1"/>
    <col min="12289" max="12290" width="11.54296875" style="1"/>
    <col min="12291" max="12291" width="14.90625" style="1" bestFit="1" customWidth="1"/>
    <col min="12292" max="12292" width="12" style="1" bestFit="1" customWidth="1"/>
    <col min="12293" max="12537" width="11.54296875" style="1"/>
    <col min="12538" max="12538" width="3.1796875" style="1" customWidth="1"/>
    <col min="12539" max="12539" width="55.54296875" style="1" customWidth="1"/>
    <col min="12540" max="12541" width="14.90625" style="1" bestFit="1" customWidth="1"/>
    <col min="12542" max="12542" width="15.90625" style="1" bestFit="1" customWidth="1"/>
    <col min="12543" max="12543" width="14.90625" style="1" bestFit="1" customWidth="1"/>
    <col min="12544" max="12544" width="14.81640625" style="1" customWidth="1"/>
    <col min="12545" max="12546" width="11.54296875" style="1"/>
    <col min="12547" max="12547" width="14.90625" style="1" bestFit="1" customWidth="1"/>
    <col min="12548" max="12548" width="12" style="1" bestFit="1" customWidth="1"/>
    <col min="12549" max="12793" width="11.54296875" style="1"/>
    <col min="12794" max="12794" width="3.1796875" style="1" customWidth="1"/>
    <col min="12795" max="12795" width="55.54296875" style="1" customWidth="1"/>
    <col min="12796" max="12797" width="14.90625" style="1" bestFit="1" customWidth="1"/>
    <col min="12798" max="12798" width="15.90625" style="1" bestFit="1" customWidth="1"/>
    <col min="12799" max="12799" width="14.90625" style="1" bestFit="1" customWidth="1"/>
    <col min="12800" max="12800" width="14.81640625" style="1" customWidth="1"/>
    <col min="12801" max="12802" width="11.54296875" style="1"/>
    <col min="12803" max="12803" width="14.90625" style="1" bestFit="1" customWidth="1"/>
    <col min="12804" max="12804" width="12" style="1" bestFit="1" customWidth="1"/>
    <col min="12805" max="13049" width="11.54296875" style="1"/>
    <col min="13050" max="13050" width="3.1796875" style="1" customWidth="1"/>
    <col min="13051" max="13051" width="55.54296875" style="1" customWidth="1"/>
    <col min="13052" max="13053" width="14.90625" style="1" bestFit="1" customWidth="1"/>
    <col min="13054" max="13054" width="15.90625" style="1" bestFit="1" customWidth="1"/>
    <col min="13055" max="13055" width="14.90625" style="1" bestFit="1" customWidth="1"/>
    <col min="13056" max="13056" width="14.81640625" style="1" customWidth="1"/>
    <col min="13057" max="13058" width="11.54296875" style="1"/>
    <col min="13059" max="13059" width="14.90625" style="1" bestFit="1" customWidth="1"/>
    <col min="13060" max="13060" width="12" style="1" bestFit="1" customWidth="1"/>
    <col min="13061" max="13305" width="11.54296875" style="1"/>
    <col min="13306" max="13306" width="3.1796875" style="1" customWidth="1"/>
    <col min="13307" max="13307" width="55.54296875" style="1" customWidth="1"/>
    <col min="13308" max="13309" width="14.90625" style="1" bestFit="1" customWidth="1"/>
    <col min="13310" max="13310" width="15.90625" style="1" bestFit="1" customWidth="1"/>
    <col min="13311" max="13311" width="14.90625" style="1" bestFit="1" customWidth="1"/>
    <col min="13312" max="13312" width="14.81640625" style="1" customWidth="1"/>
    <col min="13313" max="13314" width="11.54296875" style="1"/>
    <col min="13315" max="13315" width="14.90625" style="1" bestFit="1" customWidth="1"/>
    <col min="13316" max="13316" width="12" style="1" bestFit="1" customWidth="1"/>
    <col min="13317" max="13561" width="11.54296875" style="1"/>
    <col min="13562" max="13562" width="3.1796875" style="1" customWidth="1"/>
    <col min="13563" max="13563" width="55.54296875" style="1" customWidth="1"/>
    <col min="13564" max="13565" width="14.90625" style="1" bestFit="1" customWidth="1"/>
    <col min="13566" max="13566" width="15.90625" style="1" bestFit="1" customWidth="1"/>
    <col min="13567" max="13567" width="14.90625" style="1" bestFit="1" customWidth="1"/>
    <col min="13568" max="13568" width="14.81640625" style="1" customWidth="1"/>
    <col min="13569" max="13570" width="11.54296875" style="1"/>
    <col min="13571" max="13571" width="14.90625" style="1" bestFit="1" customWidth="1"/>
    <col min="13572" max="13572" width="12" style="1" bestFit="1" customWidth="1"/>
    <col min="13573" max="13817" width="11.54296875" style="1"/>
    <col min="13818" max="13818" width="3.1796875" style="1" customWidth="1"/>
    <col min="13819" max="13819" width="55.54296875" style="1" customWidth="1"/>
    <col min="13820" max="13821" width="14.90625" style="1" bestFit="1" customWidth="1"/>
    <col min="13822" max="13822" width="15.90625" style="1" bestFit="1" customWidth="1"/>
    <col min="13823" max="13823" width="14.90625" style="1" bestFit="1" customWidth="1"/>
    <col min="13824" max="13824" width="14.81640625" style="1" customWidth="1"/>
    <col min="13825" max="13826" width="11.54296875" style="1"/>
    <col min="13827" max="13827" width="14.90625" style="1" bestFit="1" customWidth="1"/>
    <col min="13828" max="13828" width="12" style="1" bestFit="1" customWidth="1"/>
    <col min="13829" max="14073" width="11.54296875" style="1"/>
    <col min="14074" max="14074" width="3.1796875" style="1" customWidth="1"/>
    <col min="14075" max="14075" width="55.54296875" style="1" customWidth="1"/>
    <col min="14076" max="14077" width="14.90625" style="1" bestFit="1" customWidth="1"/>
    <col min="14078" max="14078" width="15.90625" style="1" bestFit="1" customWidth="1"/>
    <col min="14079" max="14079" width="14.90625" style="1" bestFit="1" customWidth="1"/>
    <col min="14080" max="14080" width="14.81640625" style="1" customWidth="1"/>
    <col min="14081" max="14082" width="11.54296875" style="1"/>
    <col min="14083" max="14083" width="14.90625" style="1" bestFit="1" customWidth="1"/>
    <col min="14084" max="14084" width="12" style="1" bestFit="1" customWidth="1"/>
    <col min="14085" max="14329" width="11.54296875" style="1"/>
    <col min="14330" max="14330" width="3.1796875" style="1" customWidth="1"/>
    <col min="14331" max="14331" width="55.54296875" style="1" customWidth="1"/>
    <col min="14332" max="14333" width="14.90625" style="1" bestFit="1" customWidth="1"/>
    <col min="14334" max="14334" width="15.90625" style="1" bestFit="1" customWidth="1"/>
    <col min="14335" max="14335" width="14.90625" style="1" bestFit="1" customWidth="1"/>
    <col min="14336" max="14336" width="14.81640625" style="1" customWidth="1"/>
    <col min="14337" max="14338" width="11.54296875" style="1"/>
    <col min="14339" max="14339" width="14.90625" style="1" bestFit="1" customWidth="1"/>
    <col min="14340" max="14340" width="12" style="1" bestFit="1" customWidth="1"/>
    <col min="14341" max="14585" width="11.54296875" style="1"/>
    <col min="14586" max="14586" width="3.1796875" style="1" customWidth="1"/>
    <col min="14587" max="14587" width="55.54296875" style="1" customWidth="1"/>
    <col min="14588" max="14589" width="14.90625" style="1" bestFit="1" customWidth="1"/>
    <col min="14590" max="14590" width="15.90625" style="1" bestFit="1" customWidth="1"/>
    <col min="14591" max="14591" width="14.90625" style="1" bestFit="1" customWidth="1"/>
    <col min="14592" max="14592" width="14.81640625" style="1" customWidth="1"/>
    <col min="14593" max="14594" width="11.54296875" style="1"/>
    <col min="14595" max="14595" width="14.90625" style="1" bestFit="1" customWidth="1"/>
    <col min="14596" max="14596" width="12" style="1" bestFit="1" customWidth="1"/>
    <col min="14597" max="14841" width="11.54296875" style="1"/>
    <col min="14842" max="14842" width="3.1796875" style="1" customWidth="1"/>
    <col min="14843" max="14843" width="55.54296875" style="1" customWidth="1"/>
    <col min="14844" max="14845" width="14.90625" style="1" bestFit="1" customWidth="1"/>
    <col min="14846" max="14846" width="15.90625" style="1" bestFit="1" customWidth="1"/>
    <col min="14847" max="14847" width="14.90625" style="1" bestFit="1" customWidth="1"/>
    <col min="14848" max="14848" width="14.81640625" style="1" customWidth="1"/>
    <col min="14849" max="14850" width="11.54296875" style="1"/>
    <col min="14851" max="14851" width="14.90625" style="1" bestFit="1" customWidth="1"/>
    <col min="14852" max="14852" width="12" style="1" bestFit="1" customWidth="1"/>
    <col min="14853" max="15097" width="11.54296875" style="1"/>
    <col min="15098" max="15098" width="3.1796875" style="1" customWidth="1"/>
    <col min="15099" max="15099" width="55.54296875" style="1" customWidth="1"/>
    <col min="15100" max="15101" width="14.90625" style="1" bestFit="1" customWidth="1"/>
    <col min="15102" max="15102" width="15.90625" style="1" bestFit="1" customWidth="1"/>
    <col min="15103" max="15103" width="14.90625" style="1" bestFit="1" customWidth="1"/>
    <col min="15104" max="15104" width="14.81640625" style="1" customWidth="1"/>
    <col min="15105" max="15106" width="11.54296875" style="1"/>
    <col min="15107" max="15107" width="14.90625" style="1" bestFit="1" customWidth="1"/>
    <col min="15108" max="15108" width="12" style="1" bestFit="1" customWidth="1"/>
    <col min="15109" max="15353" width="11.54296875" style="1"/>
    <col min="15354" max="15354" width="3.1796875" style="1" customWidth="1"/>
    <col min="15355" max="15355" width="55.54296875" style="1" customWidth="1"/>
    <col min="15356" max="15357" width="14.90625" style="1" bestFit="1" customWidth="1"/>
    <col min="15358" max="15358" width="15.90625" style="1" bestFit="1" customWidth="1"/>
    <col min="15359" max="15359" width="14.90625" style="1" bestFit="1" customWidth="1"/>
    <col min="15360" max="15360" width="14.81640625" style="1" customWidth="1"/>
    <col min="15361" max="15362" width="11.54296875" style="1"/>
    <col min="15363" max="15363" width="14.90625" style="1" bestFit="1" customWidth="1"/>
    <col min="15364" max="15364" width="12" style="1" bestFit="1" customWidth="1"/>
    <col min="15365" max="15609" width="11.54296875" style="1"/>
    <col min="15610" max="15610" width="3.1796875" style="1" customWidth="1"/>
    <col min="15611" max="15611" width="55.54296875" style="1" customWidth="1"/>
    <col min="15612" max="15613" width="14.90625" style="1" bestFit="1" customWidth="1"/>
    <col min="15614" max="15614" width="15.90625" style="1" bestFit="1" customWidth="1"/>
    <col min="15615" max="15615" width="14.90625" style="1" bestFit="1" customWidth="1"/>
    <col min="15616" max="15616" width="14.81640625" style="1" customWidth="1"/>
    <col min="15617" max="15618" width="11.54296875" style="1"/>
    <col min="15619" max="15619" width="14.90625" style="1" bestFit="1" customWidth="1"/>
    <col min="15620" max="15620" width="12" style="1" bestFit="1" customWidth="1"/>
    <col min="15621" max="15865" width="11.54296875" style="1"/>
    <col min="15866" max="15866" width="3.1796875" style="1" customWidth="1"/>
    <col min="15867" max="15867" width="55.54296875" style="1" customWidth="1"/>
    <col min="15868" max="15869" width="14.90625" style="1" bestFit="1" customWidth="1"/>
    <col min="15870" max="15870" width="15.90625" style="1" bestFit="1" customWidth="1"/>
    <col min="15871" max="15871" width="14.90625" style="1" bestFit="1" customWidth="1"/>
    <col min="15872" max="15872" width="14.81640625" style="1" customWidth="1"/>
    <col min="15873" max="15874" width="11.54296875" style="1"/>
    <col min="15875" max="15875" width="14.90625" style="1" bestFit="1" customWidth="1"/>
    <col min="15876" max="15876" width="12" style="1" bestFit="1" customWidth="1"/>
    <col min="15877" max="16121" width="11.54296875" style="1"/>
    <col min="16122" max="16122" width="3.1796875" style="1" customWidth="1"/>
    <col min="16123" max="16123" width="55.54296875" style="1" customWidth="1"/>
    <col min="16124" max="16125" width="14.90625" style="1" bestFit="1" customWidth="1"/>
    <col min="16126" max="16126" width="15.90625" style="1" bestFit="1" customWidth="1"/>
    <col min="16127" max="16127" width="14.90625" style="1" bestFit="1" customWidth="1"/>
    <col min="16128" max="16128" width="14.81640625" style="1" customWidth="1"/>
    <col min="16129" max="16130" width="11.54296875" style="1"/>
    <col min="16131" max="16131" width="14.90625" style="1" bestFit="1" customWidth="1"/>
    <col min="16132" max="16132" width="12" style="1" bestFit="1" customWidth="1"/>
    <col min="16133" max="16381" width="11.54296875" style="1"/>
    <col min="16382" max="16384" width="11.453125" style="1" customWidth="1"/>
  </cols>
  <sheetData>
    <row r="2" spans="1:6" ht="31.5" x14ac:dyDescent="0.65">
      <c r="B2" s="30"/>
      <c r="D2" s="30" t="s">
        <v>24</v>
      </c>
      <c r="F2" s="30"/>
    </row>
    <row r="3" spans="1:6" x14ac:dyDescent="0.25">
      <c r="C3" s="2"/>
      <c r="D3" s="2"/>
      <c r="E3" s="2"/>
      <c r="F3" s="2"/>
    </row>
    <row r="4" spans="1:6" ht="26" x14ac:dyDescent="0.25">
      <c r="A4" s="63" t="s">
        <v>21</v>
      </c>
      <c r="B4" s="63"/>
      <c r="C4" s="63"/>
      <c r="D4" s="63"/>
      <c r="E4" s="63"/>
      <c r="F4" s="11" t="s">
        <v>20</v>
      </c>
    </row>
    <row r="5" spans="1:6" ht="13" x14ac:dyDescent="0.3">
      <c r="A5" s="60">
        <v>2017</v>
      </c>
      <c r="B5" s="60"/>
      <c r="C5" s="60"/>
      <c r="D5" s="60"/>
      <c r="E5" s="60"/>
      <c r="F5" s="10">
        <v>737717</v>
      </c>
    </row>
    <row r="6" spans="1:6" ht="13" x14ac:dyDescent="0.3">
      <c r="A6" s="60">
        <v>2018</v>
      </c>
      <c r="B6" s="60"/>
      <c r="C6" s="60"/>
      <c r="D6" s="60"/>
      <c r="E6" s="60"/>
      <c r="F6" s="10">
        <v>781242</v>
      </c>
    </row>
    <row r="7" spans="1:6" ht="13" x14ac:dyDescent="0.3">
      <c r="A7" s="60">
        <v>2019</v>
      </c>
      <c r="B7" s="60"/>
      <c r="C7" s="60"/>
      <c r="D7" s="60"/>
      <c r="E7" s="60"/>
      <c r="F7" s="10">
        <v>828116</v>
      </c>
    </row>
    <row r="8" spans="1:6" ht="13" x14ac:dyDescent="0.3">
      <c r="A8" s="60">
        <v>2020</v>
      </c>
      <c r="B8" s="60"/>
      <c r="C8" s="60"/>
      <c r="D8" s="60"/>
      <c r="E8" s="60"/>
      <c r="F8" s="10">
        <v>877803</v>
      </c>
    </row>
    <row r="9" spans="1:6" ht="13" x14ac:dyDescent="0.3">
      <c r="A9" s="60">
        <v>2021</v>
      </c>
      <c r="B9" s="60"/>
      <c r="C9" s="60"/>
      <c r="D9" s="60"/>
      <c r="E9" s="60"/>
      <c r="F9" s="10">
        <v>908526</v>
      </c>
    </row>
    <row r="10" spans="1:6" ht="13" x14ac:dyDescent="0.3">
      <c r="A10" s="60">
        <v>2022</v>
      </c>
      <c r="B10" s="60"/>
      <c r="C10" s="60"/>
      <c r="D10" s="60"/>
      <c r="E10" s="60"/>
      <c r="F10" s="10">
        <v>1000000</v>
      </c>
    </row>
    <row r="11" spans="1:6" ht="13" x14ac:dyDescent="0.3">
      <c r="A11" s="60">
        <v>2023</v>
      </c>
      <c r="B11" s="60"/>
      <c r="C11" s="60"/>
      <c r="D11" s="60"/>
      <c r="E11" s="60"/>
      <c r="F11" s="10">
        <v>1160000</v>
      </c>
    </row>
    <row r="12" spans="1:6" ht="13" x14ac:dyDescent="0.3">
      <c r="E12" s="3"/>
      <c r="F12" s="4"/>
    </row>
    <row r="13" spans="1:6" ht="19" x14ac:dyDescent="0.4">
      <c r="A13" s="12" t="s">
        <v>22</v>
      </c>
      <c r="E13" s="12"/>
      <c r="F13" s="12"/>
    </row>
    <row r="15" spans="1:6" ht="13" x14ac:dyDescent="0.3">
      <c r="A15" s="61"/>
      <c r="B15" s="62"/>
      <c r="C15" s="61" t="s">
        <v>1</v>
      </c>
      <c r="D15" s="62"/>
      <c r="E15" s="24" t="s">
        <v>23</v>
      </c>
      <c r="F15" s="25">
        <v>2022</v>
      </c>
    </row>
    <row r="16" spans="1:6" ht="13.5" thickBot="1" x14ac:dyDescent="0.3">
      <c r="E16" s="13" t="s">
        <v>0</v>
      </c>
      <c r="F16" s="26"/>
    </row>
    <row r="17" spans="1:6" ht="49.75" customHeight="1" thickBot="1" x14ac:dyDescent="0.3">
      <c r="A17" s="29" t="s">
        <v>2</v>
      </c>
      <c r="B17" s="18"/>
      <c r="C17" s="64" t="s">
        <v>9</v>
      </c>
      <c r="D17" s="65"/>
      <c r="E17" s="36" t="s">
        <v>43</v>
      </c>
      <c r="F17" s="35" t="s">
        <v>31</v>
      </c>
    </row>
    <row r="18" spans="1:6" s="9" customFormat="1" ht="47.25" customHeight="1" thickBot="1" x14ac:dyDescent="0.3">
      <c r="A18" s="29" t="s">
        <v>3</v>
      </c>
      <c r="B18" s="40"/>
      <c r="C18" s="66" t="s">
        <v>10</v>
      </c>
      <c r="D18" s="67"/>
      <c r="E18" s="36" t="s">
        <v>44</v>
      </c>
      <c r="F18" s="35" t="s">
        <v>31</v>
      </c>
    </row>
    <row r="19" spans="1:6" ht="58.5" customHeight="1" thickBot="1" x14ac:dyDescent="0.3">
      <c r="A19" s="46" t="s">
        <v>4</v>
      </c>
      <c r="B19" s="41"/>
      <c r="C19" s="54" t="s">
        <v>27</v>
      </c>
      <c r="D19" s="55"/>
      <c r="E19" s="38" t="s">
        <v>46</v>
      </c>
      <c r="F19" s="39">
        <v>104</v>
      </c>
    </row>
    <row r="20" spans="1:6" ht="66.650000000000006" customHeight="1" thickBot="1" x14ac:dyDescent="0.3">
      <c r="A20" s="47"/>
      <c r="B20" s="31"/>
      <c r="C20" s="58"/>
      <c r="D20" s="59"/>
      <c r="E20" s="38" t="s">
        <v>49</v>
      </c>
      <c r="F20" s="37">
        <v>46000</v>
      </c>
    </row>
    <row r="21" spans="1:6" ht="53.4" customHeight="1" thickBot="1" x14ac:dyDescent="0.3">
      <c r="A21" s="19"/>
      <c r="B21" s="40" t="s">
        <v>5</v>
      </c>
      <c r="C21" s="52" t="s">
        <v>11</v>
      </c>
      <c r="D21" s="53"/>
      <c r="E21" s="36" t="s">
        <v>45</v>
      </c>
      <c r="F21" s="35" t="s">
        <v>31</v>
      </c>
    </row>
    <row r="22" spans="1:6" ht="30.5" thickBot="1" x14ac:dyDescent="0.3">
      <c r="A22" s="19"/>
      <c r="B22" s="40" t="s">
        <v>6</v>
      </c>
      <c r="C22" s="52" t="s">
        <v>12</v>
      </c>
      <c r="D22" s="53"/>
      <c r="E22" s="36" t="s">
        <v>47</v>
      </c>
      <c r="F22" s="35" t="s">
        <v>31</v>
      </c>
    </row>
    <row r="23" spans="1:6" ht="20.5" thickBot="1" x14ac:dyDescent="0.3">
      <c r="A23" s="19"/>
      <c r="B23" s="40" t="s">
        <v>7</v>
      </c>
      <c r="C23" s="52" t="s">
        <v>13</v>
      </c>
      <c r="D23" s="53"/>
      <c r="E23" s="36" t="s">
        <v>48</v>
      </c>
      <c r="F23" s="35" t="s">
        <v>31</v>
      </c>
    </row>
    <row r="24" spans="1:6" ht="54.65" customHeight="1" thickBot="1" x14ac:dyDescent="0.3">
      <c r="A24" s="46"/>
      <c r="B24" s="49" t="s">
        <v>8</v>
      </c>
      <c r="C24" s="54" t="s">
        <v>15</v>
      </c>
      <c r="D24" s="55"/>
      <c r="E24" s="14" t="s">
        <v>50</v>
      </c>
      <c r="F24" s="28">
        <v>100</v>
      </c>
    </row>
    <row r="25" spans="1:6" ht="53.5" thickBot="1" x14ac:dyDescent="0.3">
      <c r="A25" s="48"/>
      <c r="B25" s="50"/>
      <c r="C25" s="56"/>
      <c r="D25" s="57"/>
      <c r="E25" s="15" t="s">
        <v>51</v>
      </c>
      <c r="F25" s="28">
        <v>49</v>
      </c>
    </row>
    <row r="26" spans="1:6" ht="76.5" thickBot="1" x14ac:dyDescent="0.3">
      <c r="A26" s="48"/>
      <c r="B26" s="50"/>
      <c r="C26" s="56"/>
      <c r="D26" s="57"/>
      <c r="E26" s="33" t="s">
        <v>52</v>
      </c>
      <c r="F26" s="28">
        <v>10</v>
      </c>
    </row>
    <row r="27" spans="1:6" ht="53.5" thickBot="1" x14ac:dyDescent="0.3">
      <c r="A27" s="48"/>
      <c r="B27" s="50"/>
      <c r="C27" s="56"/>
      <c r="D27" s="57"/>
      <c r="E27" s="34" t="s">
        <v>53</v>
      </c>
      <c r="F27" s="32">
        <v>200</v>
      </c>
    </row>
    <row r="28" spans="1:6" ht="53.5" thickBot="1" x14ac:dyDescent="0.3">
      <c r="A28" s="48"/>
      <c r="B28" s="50"/>
      <c r="C28" s="56"/>
      <c r="D28" s="57"/>
      <c r="E28" s="15" t="s">
        <v>54</v>
      </c>
      <c r="F28" s="28">
        <v>101</v>
      </c>
    </row>
    <row r="29" spans="1:6" ht="78.5" thickBot="1" x14ac:dyDescent="0.3">
      <c r="A29" s="47"/>
      <c r="B29" s="51"/>
      <c r="C29" s="58"/>
      <c r="D29" s="59"/>
      <c r="E29" s="16" t="s">
        <v>55</v>
      </c>
      <c r="F29" s="28">
        <v>321</v>
      </c>
    </row>
    <row r="30" spans="1:6" ht="13" thickBot="1" x14ac:dyDescent="0.3"/>
    <row r="31" spans="1:6" ht="23.5" thickBot="1" x14ac:dyDescent="0.55000000000000004">
      <c r="A31" s="19"/>
      <c r="B31" s="20"/>
      <c r="C31" s="22" t="s">
        <v>25</v>
      </c>
      <c r="D31" s="22"/>
      <c r="E31" s="21"/>
      <c r="F31" s="23" t="str">
        <f>IFERROR(+IF(SUM(Hoja1!$B$33:$B$34)&gt;=1,"SI","NO"),"HAY UN ERROR EN LA INFORMACION DIGITADA")</f>
        <v>NO</v>
      </c>
    </row>
    <row r="32" spans="1:6" ht="13.5" thickBot="1" x14ac:dyDescent="0.35">
      <c r="F32" s="6"/>
    </row>
    <row r="33" spans="1:6" ht="23.5" thickBot="1" x14ac:dyDescent="0.55000000000000004">
      <c r="A33" s="19"/>
      <c r="B33" s="20"/>
      <c r="C33" s="22" t="s">
        <v>26</v>
      </c>
      <c r="D33" s="22"/>
      <c r="E33" s="21"/>
      <c r="F33" s="27" t="s">
        <v>31</v>
      </c>
    </row>
    <row r="34" spans="1:6" ht="13" x14ac:dyDescent="0.3">
      <c r="F34" s="6"/>
    </row>
  </sheetData>
  <sheetProtection algorithmName="SHA-512" hashValue="ubUq/e6grJiC/NyW+PC8QNvUhdEri0Xu4ymRgSloaKiGPatO41K4STRTiCb7zEdaTe1WGu/SWrz+b1uLH9+NpA==" saltValue="OIR0jAdmhRhpBbhJVWB+Vw==" spinCount="100000" sheet="1" objects="1" scenarios="1"/>
  <mergeCells count="20">
    <mergeCell ref="C17:D17"/>
    <mergeCell ref="C18:D18"/>
    <mergeCell ref="C19:D20"/>
    <mergeCell ref="C21:D21"/>
    <mergeCell ref="C22:D22"/>
    <mergeCell ref="A10:E10"/>
    <mergeCell ref="A11:E11"/>
    <mergeCell ref="A15:B15"/>
    <mergeCell ref="A4:E4"/>
    <mergeCell ref="A5:E5"/>
    <mergeCell ref="A6:E6"/>
    <mergeCell ref="A7:E7"/>
    <mergeCell ref="A8:E8"/>
    <mergeCell ref="A9:E9"/>
    <mergeCell ref="C15:D15"/>
    <mergeCell ref="A19:A20"/>
    <mergeCell ref="A24:A29"/>
    <mergeCell ref="B24:B29"/>
    <mergeCell ref="C23:D23"/>
    <mergeCell ref="C24:D29"/>
  </mergeCells>
  <dataValidations count="8">
    <dataValidation type="whole" operator="greaterThanOrEqual" allowBlank="1" showInputMessage="1" showErrorMessage="1" errorTitle="Error" error="Favor digite un número mayo o igual a cero_x000a_" promptTitle="Cantidad de empleados" prompt="Digite la cantidad de empleados al cierre del año evaluado" sqref="F19" xr:uid="{76928F40-7038-4C73-A164-9DCF6E563032}">
      <formula1>0</formula1>
    </dataValidation>
    <dataValidation type="whole" operator="greaterThanOrEqual" allowBlank="1" showInputMessage="1" showErrorMessage="1" errorTitle="Error" error="Favor digite un número mayor o igual a cero." promptTitle="Valor activos" prompt="Indique el valor de los activos en miles de pesos según Estados Financieros del año evaluado" sqref="F20" xr:uid="{C26E34A6-AFE5-446C-8113-FD4009FE6898}">
      <formula1>0</formula1>
    </dataValidation>
    <dataValidation type="whole" operator="greaterThanOrEqual" allowBlank="1" showInputMessage="1" showErrorMessage="1" errorTitle="Error" error="Digita un numero mayor o igual a cero" promptTitle="Ventas" prompt="Indique el valor de ventas en miles de pesos según Estados Financieros del año objeto de análisis" sqref="F24" xr:uid="{156FF78C-A5A6-43CA-8C7D-74A619C55869}">
      <formula1>0</formula1>
    </dataValidation>
    <dataValidation type="whole" operator="greaterThanOrEqual" allowBlank="1" showInputMessage="1" showErrorMessage="1" errorTitle="Error" error="Digita un numero mayor o igual a cero" promptTitle="Exportaciones" prompt="Indique el valor de exportaciones en miles de pesos según Estados Financieros del año objeto de análisis" sqref="F25" xr:uid="{66ACA272-37C6-41C4-918A-3ECCF2172F3F}">
      <formula1>0</formula1>
    </dataValidation>
    <dataValidation type="whole" operator="greaterThanOrEqual" allowBlank="1" showInputMessage="1" showErrorMessage="1" errorTitle="Error" error="Digita un numero mayor o igual a cero" promptTitle="Ventas al exterior" prompt="Indique el valor de ventas al exterior en miles de pesos según Estados Financieros del año objeto de análisis" sqref="F26" xr:uid="{F106C62D-92AD-4904-B47B-CE18ACE56B24}">
      <formula1>0</formula1>
    </dataValidation>
    <dataValidation type="whole" operator="greaterThanOrEqual" allowBlank="1" showInputMessage="1" showErrorMessage="1" errorTitle="Error" error="Digita un numero mayor o igual a cero" promptTitle="Compras" prompt="Indique el valor de compras en miles de pesos según Estados Financieros del año objeto de análisis" sqref="F27" xr:uid="{760AC2D5-E920-43EE-9C9D-DC2F22CBB091}">
      <formula1>0</formula1>
    </dataValidation>
    <dataValidation type="whole" operator="greaterThanOrEqual" allowBlank="1" showInputMessage="1" showErrorMessage="1" errorTitle="Error" error="Digita un numero mayor o igual a cero" promptTitle="Importaciones" prompt="Indique el valor de Importaciones en miles de pesos según Estados Financieros del año objeto de análisis" sqref="F28" xr:uid="{93EF9656-9070-4BE3-9905-68E26CADC201}">
      <formula1>0</formula1>
    </dataValidation>
    <dataValidation type="whole" operator="greaterThanOrEqual" allowBlank="1" showInputMessage="1" showErrorMessage="1" errorTitle="Error" error="Digita un numero mayor o igual a cero" promptTitle="Compras al exterior" prompt="Indique el valor de compras al exterior en miles de pesos según Estados Financieros del año objeto de análisis" sqref="F29" xr:uid="{4A2A18B0-EBC3-471C-B210-CD46459D9CB8}">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Error" error="Por favor solmanete escoja SI o NO" promptTitle="Emisores de valores" prompt="Digite SI o NO" xr:uid="{C5480527-AD07-47FB-B38D-492764094328}">
          <x14:formula1>
            <xm:f>Hoja1!C$3:C$4</xm:f>
          </x14:formula1>
          <xm:sqref>F17</xm:sqref>
        </x14:dataValidation>
        <x14:dataValidation type="list" allowBlank="1" showInputMessage="1" showErrorMessage="1" errorTitle="Error" error="Por favor digite solmanete uno de la lista" promptTitle="Año de Análisis" prompt="Digite por favor el año de análisis" xr:uid="{B0A41723-41FC-4A7B-84C8-195CBC45B0C4}">
          <x14:formula1>
            <xm:f>Hoja1!C$7:C$15</xm:f>
          </x14:formula1>
          <xm:sqref>F15</xm:sqref>
        </x14:dataValidation>
        <x14:dataValidation type="list" allowBlank="1" showInputMessage="1" showErrorMessage="1" errorTitle="Error" error="Por favor solmanete escoja SI o NO" promptTitle="Negocios de interés público" prompt="Digite SI o NO" xr:uid="{8E6E6440-0269-4B5D-8F0D-FB5E1DDBCCEA}">
          <x14:formula1>
            <xm:f>Hoja1!C$3:C$4</xm:f>
          </x14:formula1>
          <xm:sqref>F18</xm:sqref>
        </x14:dataValidation>
        <x14:dataValidation type="list" allowBlank="1" showInputMessage="1" showErrorMessage="1" errorTitle="Error" error="Por favor solamente escoja SI o NO" prompt="Digite SI o NO" xr:uid="{D3408E72-17BE-43DF-B2A5-F8DCFFBBDCDE}">
          <x14:formula1>
            <xm:f>Hoja1!C$3:C$4</xm:f>
          </x14:formula1>
          <xm:sqref>F21:F23</xm:sqref>
        </x14:dataValidation>
        <x14:dataValidation type="list" allowBlank="1" showInputMessage="1" showErrorMessage="1" errorTitle="Error" error="Por favor solmanete escoja SI o NO" prompt="Digite SI o NO" xr:uid="{C34C1C48-28D7-43C5-9BE6-13CED06C1AB3}">
          <x14:formula1>
            <xm:f>Hoja1!C$3:C$4</xm:f>
          </x14:formula1>
          <xm:sqref>F33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4F499-428D-476F-9B53-D8ABB0D6FDCB}">
  <dimension ref="A1:C34"/>
  <sheetViews>
    <sheetView topLeftCell="A4" workbookViewId="0">
      <selection activeCell="B29" sqref="B29"/>
    </sheetView>
  </sheetViews>
  <sheetFormatPr baseColWidth="10" defaultRowHeight="12.5" x14ac:dyDescent="0.25"/>
  <sheetData>
    <row r="1" spans="1:2" x14ac:dyDescent="0.25">
      <c r="A1" t="s">
        <v>28</v>
      </c>
    </row>
    <row r="3" spans="1:2" x14ac:dyDescent="0.25">
      <c r="A3" t="s">
        <v>29</v>
      </c>
      <c r="B3" t="s">
        <v>30</v>
      </c>
    </row>
    <row r="4" spans="1:2" x14ac:dyDescent="0.25">
      <c r="B4" t="s">
        <v>31</v>
      </c>
    </row>
    <row r="6" spans="1:2" x14ac:dyDescent="0.25">
      <c r="A6" t="s">
        <v>42</v>
      </c>
    </row>
    <row r="7" spans="1:2" x14ac:dyDescent="0.25">
      <c r="A7" t="s">
        <v>41</v>
      </c>
      <c r="B7">
        <v>2015</v>
      </c>
    </row>
    <row r="8" spans="1:2" x14ac:dyDescent="0.25">
      <c r="A8" t="s">
        <v>41</v>
      </c>
      <c r="B8">
        <v>2016</v>
      </c>
    </row>
    <row r="9" spans="1:2" x14ac:dyDescent="0.25">
      <c r="A9" t="s">
        <v>41</v>
      </c>
      <c r="B9">
        <v>2017</v>
      </c>
    </row>
    <row r="10" spans="1:2" x14ac:dyDescent="0.25">
      <c r="A10" t="s">
        <v>41</v>
      </c>
      <c r="B10">
        <v>2018</v>
      </c>
    </row>
    <row r="11" spans="1:2" x14ac:dyDescent="0.25">
      <c r="A11" t="s">
        <v>41</v>
      </c>
      <c r="B11">
        <v>2019</v>
      </c>
    </row>
    <row r="12" spans="1:2" x14ac:dyDescent="0.25">
      <c r="A12" t="s">
        <v>41</v>
      </c>
      <c r="B12">
        <v>2020</v>
      </c>
    </row>
    <row r="13" spans="1:2" x14ac:dyDescent="0.25">
      <c r="A13" t="s">
        <v>41</v>
      </c>
      <c r="B13">
        <v>2021</v>
      </c>
    </row>
    <row r="14" spans="1:2" x14ac:dyDescent="0.25">
      <c r="A14" t="s">
        <v>41</v>
      </c>
      <c r="B14">
        <v>2022</v>
      </c>
    </row>
    <row r="15" spans="1:2" x14ac:dyDescent="0.25">
      <c r="A15" t="s">
        <v>41</v>
      </c>
      <c r="B15">
        <v>2023</v>
      </c>
    </row>
    <row r="19" spans="1:3" ht="13" thickBot="1" x14ac:dyDescent="0.3"/>
    <row r="20" spans="1:3" ht="13.5" thickBot="1" x14ac:dyDescent="0.3">
      <c r="A20" s="17" t="s">
        <v>2</v>
      </c>
      <c r="B20">
        <f>+IF(CUESTIONARIO!$F$17="SI",1,0)</f>
        <v>0</v>
      </c>
    </row>
    <row r="21" spans="1:3" ht="13.5" thickBot="1" x14ac:dyDescent="0.3">
      <c r="A21" s="17" t="s">
        <v>3</v>
      </c>
      <c r="B21">
        <f>+IF(CUESTIONARIO!$F$18="SI",1,0)</f>
        <v>0</v>
      </c>
    </row>
    <row r="22" spans="1:3" x14ac:dyDescent="0.25">
      <c r="A22" s="68" t="s">
        <v>4</v>
      </c>
      <c r="B22">
        <f>+IF(CUESTIONARIO!F19&gt;=200,1,0)</f>
        <v>0</v>
      </c>
    </row>
    <row r="23" spans="1:3" ht="13" thickBot="1" x14ac:dyDescent="0.3">
      <c r="A23" s="69"/>
      <c r="B23">
        <f>+IF(CUESTIONARIO!F20&gt;=30000000,1,0)</f>
        <v>0</v>
      </c>
      <c r="C23">
        <f>+IF(SUM($B$22:$B$23)&gt;=1,1,0)</f>
        <v>0</v>
      </c>
    </row>
    <row r="24" spans="1:3" ht="13.5" thickBot="1" x14ac:dyDescent="0.3">
      <c r="A24" s="17" t="s">
        <v>32</v>
      </c>
      <c r="B24">
        <f>+IF(CUESTIONARIO!$F$21="SI",1,0)</f>
        <v>0</v>
      </c>
      <c r="C24">
        <f>+IF($C$23&gt;=1,IF(B24&gt;=1,1,0),0)</f>
        <v>0</v>
      </c>
    </row>
    <row r="25" spans="1:3" ht="13.5" thickBot="1" x14ac:dyDescent="0.3">
      <c r="A25" s="17" t="s">
        <v>33</v>
      </c>
      <c r="B25">
        <f>+IF(CUESTIONARIO!$F$22="SI",1,0)</f>
        <v>0</v>
      </c>
      <c r="C25">
        <f t="shared" ref="C25:C30" si="0">+IF($C$23&gt;=1,IF(B25&gt;=1,1,0),0)</f>
        <v>0</v>
      </c>
    </row>
    <row r="26" spans="1:3" ht="13.5" thickBot="1" x14ac:dyDescent="0.3">
      <c r="A26" s="17" t="s">
        <v>34</v>
      </c>
      <c r="B26">
        <f>+IF(CUESTIONARIO!$F$23="SI",1,0)</f>
        <v>0</v>
      </c>
      <c r="C26">
        <f t="shared" si="0"/>
        <v>0</v>
      </c>
    </row>
    <row r="27" spans="1:3" ht="13.5" thickBot="1" x14ac:dyDescent="0.3">
      <c r="A27" s="17" t="s">
        <v>36</v>
      </c>
      <c r="B27">
        <f>+IF(CUESTIONARIO!$F$25/CUESTIONARIO!$F$24&gt;50%,1,0)</f>
        <v>0</v>
      </c>
      <c r="C27">
        <f t="shared" si="0"/>
        <v>0</v>
      </c>
    </row>
    <row r="28" spans="1:3" ht="13.5" thickBot="1" x14ac:dyDescent="0.3">
      <c r="A28" s="17" t="s">
        <v>37</v>
      </c>
      <c r="B28">
        <f>+IF(CUESTIONARIO!$F$26/CUESTIONARIO!$F$24&gt;50%,1,0)</f>
        <v>0</v>
      </c>
      <c r="C28">
        <f t="shared" si="0"/>
        <v>0</v>
      </c>
    </row>
    <row r="29" spans="1:3" ht="13.5" thickBot="1" x14ac:dyDescent="0.3">
      <c r="A29" s="17" t="s">
        <v>38</v>
      </c>
      <c r="B29">
        <f>+IF(CUESTIONARIO!$F$28/CUESTIONARIO!$F$27&gt;50%,1,0)</f>
        <v>1</v>
      </c>
      <c r="C29">
        <f t="shared" si="0"/>
        <v>0</v>
      </c>
    </row>
    <row r="30" spans="1:3" ht="13.5" thickBot="1" x14ac:dyDescent="0.3">
      <c r="A30" s="17" t="s">
        <v>39</v>
      </c>
      <c r="B30">
        <f>+IF(CUESTIONARIO!$F$29/CUESTIONARIO!$F$27&gt;50%,1,0)</f>
        <v>1</v>
      </c>
      <c r="C30">
        <f t="shared" si="0"/>
        <v>0</v>
      </c>
    </row>
    <row r="33" spans="1:2" x14ac:dyDescent="0.25">
      <c r="A33" t="s">
        <v>35</v>
      </c>
      <c r="B33">
        <f>+IF(SUM(B20:B21)&gt;=1,1,0)</f>
        <v>0</v>
      </c>
    </row>
    <row r="34" spans="1:2" x14ac:dyDescent="0.25">
      <c r="A34" t="s">
        <v>40</v>
      </c>
      <c r="B34">
        <f>+IF(SUM($C$24:$C$30)&gt;=1,1,0)</f>
        <v>0</v>
      </c>
    </row>
  </sheetData>
  <mergeCells count="1">
    <mergeCell ref="A22:A23"/>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Procedimiento</vt:lpstr>
      <vt:lpstr>CUESTIONARIO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57317</dc:creator>
  <cp:lastModifiedBy>Windows</cp:lastModifiedBy>
  <dcterms:created xsi:type="dcterms:W3CDTF">2022-02-11T16:34:36Z</dcterms:created>
  <dcterms:modified xsi:type="dcterms:W3CDTF">2023-01-17T02:02:45Z</dcterms:modified>
</cp:coreProperties>
</file>